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tmed-my.sharepoint.com/personal/lfvalencia_loteriademedellin_com_co/Documents/LUIS/2023/IP GRAN FORMATO/"/>
    </mc:Choice>
  </mc:AlternateContent>
  <xr:revisionPtr revIDLastSave="0" documentId="8_{3E38D176-51FB-43F6-B6ED-82CFF076BBB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ran Formato" sheetId="4" r:id="rId1"/>
    <sheet name="Litografico" sheetId="6" r:id="rId2"/>
  </sheets>
  <definedNames>
    <definedName name="_xlnm.Print_Titles" localSheetId="0">'Gran Formato'!$1:$4</definedName>
    <definedName name="_xlnm.Print_Titles" localSheetId="1">Litografico!$1:$4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  <c r="J11" i="6"/>
  <c r="J10" i="6"/>
  <c r="J9" i="6"/>
  <c r="J8" i="6"/>
  <c r="H6" i="6"/>
  <c r="I6" i="6" s="1"/>
  <c r="J6" i="6" s="1"/>
  <c r="H7" i="6"/>
  <c r="I7" i="6"/>
  <c r="J7" i="6"/>
  <c r="H8" i="6"/>
  <c r="I8" i="6"/>
  <c r="H9" i="6"/>
  <c r="I9" i="6" s="1"/>
  <c r="H10" i="6"/>
  <c r="I10" i="6"/>
  <c r="H11" i="6"/>
  <c r="I11" i="6" s="1"/>
  <c r="H12" i="6"/>
  <c r="I12" i="6"/>
  <c r="J5" i="6"/>
  <c r="I5" i="6"/>
  <c r="H5" i="6"/>
  <c r="I34" i="4"/>
  <c r="I31" i="4"/>
  <c r="I28" i="4"/>
  <c r="I20" i="4"/>
  <c r="I12" i="4"/>
  <c r="I9" i="4"/>
  <c r="I5" i="4"/>
  <c r="H30" i="4"/>
  <c r="I30" i="4" s="1"/>
  <c r="G47" i="4"/>
  <c r="H47" i="4" s="1"/>
  <c r="I47" i="4" s="1"/>
  <c r="G46" i="4"/>
  <c r="H46" i="4" s="1"/>
  <c r="I46" i="4" s="1"/>
  <c r="G45" i="4"/>
  <c r="H45" i="4" s="1"/>
  <c r="I45" i="4" s="1"/>
  <c r="G44" i="4"/>
  <c r="H44" i="4" s="1"/>
  <c r="I44" i="4" s="1"/>
  <c r="G43" i="4"/>
  <c r="H43" i="4" s="1"/>
  <c r="I43" i="4" s="1"/>
  <c r="H42" i="4"/>
  <c r="I42" i="4" s="1"/>
  <c r="G42" i="4"/>
  <c r="G41" i="4"/>
  <c r="H41" i="4" s="1"/>
  <c r="I41" i="4" s="1"/>
  <c r="G40" i="4"/>
  <c r="H40" i="4" s="1"/>
  <c r="I40" i="4" s="1"/>
  <c r="G39" i="4"/>
  <c r="H39" i="4" s="1"/>
  <c r="I39" i="4" s="1"/>
  <c r="G38" i="4"/>
  <c r="H38" i="4" s="1"/>
  <c r="I38" i="4" s="1"/>
  <c r="G37" i="4"/>
  <c r="H37" i="4" s="1"/>
  <c r="I37" i="4" s="1"/>
  <c r="G36" i="4"/>
  <c r="H36" i="4" s="1"/>
  <c r="I36" i="4" s="1"/>
  <c r="G35" i="4"/>
  <c r="H35" i="4" s="1"/>
  <c r="I35" i="4" s="1"/>
  <c r="H34" i="4"/>
  <c r="G34" i="4"/>
  <c r="G33" i="4"/>
  <c r="H33" i="4" s="1"/>
  <c r="I33" i="4" s="1"/>
  <c r="G32" i="4"/>
  <c r="H32" i="4" s="1"/>
  <c r="G31" i="4"/>
  <c r="H31" i="4" s="1"/>
  <c r="G30" i="4"/>
  <c r="G29" i="4"/>
  <c r="H29" i="4" s="1"/>
  <c r="I29" i="4" s="1"/>
  <c r="G28" i="4"/>
  <c r="H28" i="4" s="1"/>
  <c r="G27" i="4"/>
  <c r="H27" i="4" s="1"/>
  <c r="I27" i="4" s="1"/>
  <c r="G26" i="4"/>
  <c r="H26" i="4" s="1"/>
  <c r="I26" i="4" s="1"/>
  <c r="G25" i="4"/>
  <c r="H25" i="4" s="1"/>
  <c r="I25" i="4" s="1"/>
  <c r="G24" i="4"/>
  <c r="H24" i="4" s="1"/>
  <c r="I24" i="4" s="1"/>
  <c r="G23" i="4"/>
  <c r="H23" i="4" s="1"/>
  <c r="I23" i="4" s="1"/>
  <c r="H22" i="4"/>
  <c r="I22" i="4" s="1"/>
  <c r="G22" i="4"/>
  <c r="G21" i="4"/>
  <c r="H21" i="4" s="1"/>
  <c r="I21" i="4" s="1"/>
  <c r="G20" i="4"/>
  <c r="H20" i="4" s="1"/>
  <c r="G19" i="4"/>
  <c r="H19" i="4" s="1"/>
  <c r="I19" i="4" s="1"/>
  <c r="G18" i="4"/>
  <c r="H18" i="4" s="1"/>
  <c r="I18" i="4" s="1"/>
  <c r="G17" i="4"/>
  <c r="H17" i="4" s="1"/>
  <c r="I17" i="4" s="1"/>
  <c r="G16" i="4"/>
  <c r="H16" i="4" s="1"/>
  <c r="I16" i="4" s="1"/>
  <c r="G15" i="4"/>
  <c r="H15" i="4" s="1"/>
  <c r="I15" i="4" s="1"/>
  <c r="H14" i="4"/>
  <c r="I14" i="4" s="1"/>
  <c r="G14" i="4"/>
  <c r="G13" i="4"/>
  <c r="H13" i="4" s="1"/>
  <c r="I13" i="4" s="1"/>
  <c r="G12" i="4"/>
  <c r="H12" i="4" s="1"/>
  <c r="G11" i="4"/>
  <c r="H11" i="4" s="1"/>
  <c r="I11" i="4" s="1"/>
  <c r="G10" i="4"/>
  <c r="H10" i="4" s="1"/>
  <c r="I10" i="4" s="1"/>
  <c r="G9" i="4"/>
  <c r="H9" i="4" s="1"/>
  <c r="G8" i="4"/>
  <c r="H8" i="4" s="1"/>
  <c r="I8" i="4" s="1"/>
  <c r="G7" i="4"/>
  <c r="H7" i="4" s="1"/>
  <c r="I7" i="4" s="1"/>
  <c r="H6" i="4"/>
  <c r="I6" i="4" s="1"/>
  <c r="G6" i="4"/>
  <c r="H5" i="4"/>
  <c r="G5" i="4"/>
  <c r="F10" i="6" l="1"/>
  <c r="E44" i="4"/>
  <c r="E45" i="4"/>
  <c r="E46" i="4"/>
  <c r="E47" i="4"/>
  <c r="E43" i="4"/>
  <c r="E42" i="4"/>
  <c r="F11" i="6" l="1"/>
  <c r="F7" i="6"/>
  <c r="F8" i="6"/>
  <c r="F6" i="6"/>
  <c r="E41" i="4"/>
  <c r="E40" i="4"/>
  <c r="E39" i="4"/>
  <c r="E38" i="4"/>
  <c r="E37" i="4"/>
  <c r="E36" i="4"/>
  <c r="E35" i="4"/>
  <c r="E34" i="4"/>
  <c r="E33" i="4"/>
  <c r="E9" i="4"/>
  <c r="E10" i="4"/>
  <c r="E11" i="4"/>
  <c r="E30" i="4"/>
  <c r="E31" i="4"/>
  <c r="E32" i="4"/>
  <c r="E8" i="4"/>
  <c r="E7" i="4"/>
  <c r="E6" i="4"/>
  <c r="E5" i="4"/>
  <c r="F12" i="6" l="1"/>
  <c r="F9" i="6"/>
</calcChain>
</file>

<file path=xl/sharedStrings.xml><?xml version="1.0" encoding="utf-8"?>
<sst xmlns="http://schemas.openxmlformats.org/spreadsheetml/2006/main" count="78" uniqueCount="64">
  <si>
    <t>Volantes</t>
  </si>
  <si>
    <t xml:space="preserve">Material </t>
  </si>
  <si>
    <t>Campaña</t>
  </si>
  <si>
    <t>Cantidad</t>
  </si>
  <si>
    <t>Espeficaciones</t>
  </si>
  <si>
    <t>Media Carta 14*21 cm
Doble Carta  4 x 4
Propalcote 115 gr
 Full Color</t>
  </si>
  <si>
    <t>Adhesivo 85x59</t>
  </si>
  <si>
    <t>Adhesivo 180x73</t>
  </si>
  <si>
    <t>Adhesivo 2.30x60</t>
  </si>
  <si>
    <r>
      <t xml:space="preserve">Vinilos Templo de Los Millones
</t>
    </r>
    <r>
      <rPr>
        <b/>
        <sz val="11"/>
        <color theme="1"/>
        <rFont val="Calibri"/>
        <family val="2"/>
        <scheme val="minor"/>
      </rPr>
      <t>(Se requiere retirar los vinilos existentes)</t>
    </r>
  </si>
  <si>
    <t>Tamaño: 140x140cm
Material: vinilo floor graphic full color
Acabado: laminado mate</t>
  </si>
  <si>
    <t>Intalacion</t>
  </si>
  <si>
    <t xml:space="preserve">Lona Superior: Medidas: 745cm x215 cm / Lona para exteriores / Full Color </t>
  </si>
  <si>
    <t xml:space="preserve">Lona Lateral Medidas: 190cm x 235cm / Lona para exteriores / Full Color / incluir </t>
  </si>
  <si>
    <t>Pendones de 100*120  ctm
Lona Baner para exteriores
Tubo cortinero superior e inferior
Impresión Digital
Full color, acabado mate</t>
  </si>
  <si>
    <t>Marcos  y puertas de ascensores.
• Impresión e instalación de vinilos adhesivos, laminados mate e impresión en policromía.</t>
  </si>
  <si>
    <t>Piso Ascensores</t>
  </si>
  <si>
    <t>Pendones de 80*100 CM
Lona Baner para exteriores
Tubo cortinero superior e inferior
Impresión Digital
Full color, acabado mate</t>
  </si>
  <si>
    <t>Cantidad Total</t>
  </si>
  <si>
    <t>57 * 12 cm
Policromia 4 * 4
6 paginas, Cada pagina de 9,5 * 12</t>
  </si>
  <si>
    <t>Plegable.</t>
  </si>
  <si>
    <t>No de referencias al Año</t>
  </si>
  <si>
    <t>Cuadernos</t>
  </si>
  <si>
    <t>Calendarios</t>
  </si>
  <si>
    <t>BASE: Triangular plastificada en mate (22 * 16 cm + 10 cm de base)
·         Cartón Ultra Cal ,048 &gt; Impresión 1X0
·         Hojas internas 21*15 cm en propalcote 240, policromía 4*4 -  7 tamaños / 2 meses por    tamaño (Tiro/Retiro)
·         Portada / 4x4 / Propalcote Mate 240 gr
·         Refilado Argollado a 1 tramo (Argolla Dorada)</t>
  </si>
  <si>
    <t>Referencias 1</t>
  </si>
  <si>
    <t>Referencias 2</t>
  </si>
  <si>
    <t>Referencias 3</t>
  </si>
  <si>
    <t>Referencias</t>
  </si>
  <si>
    <t>Aviso  Poliestireno calibre 100
120. Ancho. Por 50 de alto</t>
  </si>
  <si>
    <t>Impresión de Microperforados 
50  Ancho x 30 Alto Ctm</t>
  </si>
  <si>
    <t>Impresión de Microperforados 
25  Ancho x 20 Alto Ctm</t>
  </si>
  <si>
    <t>Pendon Caida del Mayor</t>
  </si>
  <si>
    <t>Aviso  Caida del Mayor</t>
  </si>
  <si>
    <t>Pendon Sorteo Extraordinario</t>
  </si>
  <si>
    <t>Publicidad Set completo Sorteo
(Se requiere retirar los adhesivos existentes)</t>
  </si>
  <si>
    <t>Adhesivo 180x60</t>
  </si>
  <si>
    <t>Adhesivo 85x60</t>
  </si>
  <si>
    <t>Adhesivo 50x88</t>
  </si>
  <si>
    <t>Adhesivo 52x74</t>
  </si>
  <si>
    <t>Microperforados para vehiculos</t>
  </si>
  <si>
    <t>Impresión de Microperforados 
50  Ancho x 12 Alto Ctm</t>
  </si>
  <si>
    <t>Agenda cocida</t>
  </si>
  <si>
    <t>Cuaderno</t>
  </si>
  <si>
    <r>
      <rPr>
        <b/>
        <sz val="11"/>
        <color theme="1"/>
        <rFont val="Calibri"/>
        <family val="2"/>
        <scheme val="minor"/>
      </rPr>
      <t>Caratula</t>
    </r>
    <r>
      <rPr>
        <sz val="11"/>
        <color theme="1"/>
        <rFont val="Calibri"/>
        <family val="2"/>
        <scheme val="minor"/>
      </rPr>
      <t xml:space="preserve">
Papel propalcote 200gr + cartón industrial + guardas
tintas: 4x0
Tamaño: 22 cm alto x 14 cm ancho 
Acabado: laminado mate+ reserva uv
</t>
    </r>
    <r>
      <rPr>
        <b/>
        <sz val="11"/>
        <color theme="1"/>
        <rFont val="Calibri"/>
        <family val="2"/>
        <scheme val="minor"/>
      </rPr>
      <t xml:space="preserve">
Inserto (Calendario)</t>
    </r>
    <r>
      <rPr>
        <sz val="11"/>
        <color theme="1"/>
        <rFont val="Calibri"/>
        <family val="2"/>
        <scheme val="minor"/>
      </rPr>
      <t xml:space="preserve">
7 Hojas          (Almanaque + Planeador mensual)
Papel:             Blanco 75 gms
Tintas:            1x1
Interior:         100 hojas rayas
Papel:             Blanco 75 gms
Tintas:            1x1
Interior 100 hojas rayas, papel blanco 75 gms</t>
    </r>
  </si>
  <si>
    <r>
      <rPr>
        <b/>
        <sz val="11"/>
        <color theme="1"/>
        <rFont val="Calibri"/>
        <family val="2"/>
        <scheme val="minor"/>
      </rPr>
      <t>Carátula</t>
    </r>
    <r>
      <rPr>
        <sz val="11"/>
        <color theme="1"/>
        <rFont val="Calibri"/>
        <family val="2"/>
        <scheme val="minor"/>
      </rPr>
      <t xml:space="preserve">
Tamaño:        27 cm alto x 22 cm ancho
Papel:            Propalcote 200 gms
                       Sanduchada en cartón industrial 1.90
Terminado:   Laminado mate + Reserva uv
Tintas:           4x0
</t>
    </r>
    <r>
      <rPr>
        <b/>
        <sz val="11"/>
        <color theme="1"/>
        <rFont val="Calibri"/>
        <family val="2"/>
        <scheme val="minor"/>
      </rPr>
      <t>Guardas:</t>
    </r>
    <r>
      <rPr>
        <sz val="11"/>
        <color theme="1"/>
        <rFont val="Calibri"/>
        <family val="2"/>
        <scheme val="minor"/>
      </rPr>
      <t xml:space="preserve">
Papel:            Propalcote 200 gms
Tintas             0x0
</t>
    </r>
    <r>
      <rPr>
        <b/>
        <sz val="11"/>
        <color theme="1"/>
        <rFont val="Calibri"/>
        <family val="2"/>
        <scheme val="minor"/>
      </rPr>
      <t xml:space="preserve">
Inserto 
</t>
    </r>
    <r>
      <rPr>
        <sz val="11"/>
        <color theme="1"/>
        <rFont val="Calibri"/>
        <family val="2"/>
        <scheme val="minor"/>
      </rPr>
      <t>100 hojas rayadas
Papel:              Blanco 75 gms
Tintas:             1x1
Terminado:     Argollado 1 tramo</t>
    </r>
  </si>
  <si>
    <r>
      <t xml:space="preserve">Agenda cocida con  Cordon elástico
Pasta dura en 2mm., 20 cm alto x 13 cm ancho 
Plastificado en mate (o brillante).
80 hojas rayadas iguales
Papel Bond 075 gr
</t>
    </r>
    <r>
      <rPr>
        <b/>
        <sz val="11"/>
        <color theme="1"/>
        <rFont val="Calibri"/>
        <family val="2"/>
        <scheme val="minor"/>
      </rPr>
      <t>Inserto (Calendario)</t>
    </r>
    <r>
      <rPr>
        <sz val="11"/>
        <color theme="1"/>
        <rFont val="Calibri"/>
        <family val="2"/>
        <scheme val="minor"/>
      </rPr>
      <t xml:space="preserve">
7 Hojas          (Almanaque + Planeador mensual)
Papel:             Blanco 75 gms
Tintas:            1x1
Interior:         100 hojas rayas
Papel:             Blanco 75 gms
Tintas:            1x1</t>
    </r>
  </si>
  <si>
    <t>MATERIAL LITOGRAFICO LOTERIA DE MEDELLIN</t>
  </si>
  <si>
    <t>MATERIAL GRAN FORMATO LOTERIA DE MEDELLIN</t>
  </si>
  <si>
    <t>Stand Silver Inflable con Motor Aeroinflables 2.4 x 1.5 x 2</t>
  </si>
  <si>
    <t>Colchón Caja Inflable con Motor Aeroinflables
2,5 metros Alto X 1,5 Ancho</t>
  </si>
  <si>
    <t>Colchón Caja Inflable con Motor Aeroinflables
4 metros Alto X 3 Ancho</t>
  </si>
  <si>
    <t>Cilindro Inflable con Motor Aeroinflables  2.5 x 0.6 metros</t>
  </si>
  <si>
    <t xml:space="preserve">Dummies </t>
  </si>
  <si>
    <t>Lonas Equipos de Futbol (Aguilas de Rionegro - Envigado - Itagui)</t>
  </si>
  <si>
    <t>Lona de 6 mt * 2 ancho para pegar sobre concreto
Incluir Costo de instalaciones en Estadio Envigado</t>
  </si>
  <si>
    <t>Lona 6 mts de largo x 1 mt de ancho para
Cambio de lona en valla tipo tijera
Incluir Costo de instalaciones en Estadio Envigado, Rionegro e Itagui</t>
  </si>
  <si>
    <t xml:space="preserve">Producción e instalación de vinilo  adhesivo impreso laminado en espejo.
Vidrio 1.  159*192
Vidrio 2.  138*97
Vidrio 3.  139*97
Vidrio 4.  143*97
Vidrio 5.  145*97
Vidrio 6. 144*97
Vidrio 7. 144*194.
</t>
  </si>
  <si>
    <r>
      <t xml:space="preserve">Fachada sin Bastidores.
</t>
    </r>
    <r>
      <rPr>
        <b/>
        <sz val="11"/>
        <color theme="1"/>
        <rFont val="Calibri"/>
        <family val="2"/>
        <scheme val="minor"/>
      </rPr>
      <t>(Se requiere retirar lonas actuales)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</si>
  <si>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Publicidad Set Sorteo
</t>
    </r>
    <r>
      <rPr>
        <b/>
        <sz val="11"/>
        <color theme="1"/>
        <rFont val="Calibri"/>
        <family val="2"/>
        <scheme val="minor"/>
      </rPr>
      <t>(Se requiere retirar los adhesivos existentes)</t>
    </r>
    <r>
      <rPr>
        <sz val="11"/>
        <color theme="1"/>
        <rFont val="Calibri"/>
        <family val="2"/>
        <scheme val="minor"/>
      </rPr>
      <t xml:space="preserve">
</t>
    </r>
  </si>
  <si>
    <t>Valor Unitario</t>
  </si>
  <si>
    <t>IVA</t>
  </si>
  <si>
    <t>Valor Unitario Total Con IVA</t>
  </si>
  <si>
    <t>Valor Total Con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</si>
</sst>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29</xdr:row>
      <xdr:rowOff>10584</xdr:rowOff>
    </xdr:from>
    <xdr:to>
      <xdr:col>1</xdr:col>
      <xdr:colOff>2825751</xdr:colOff>
      <xdr:row>29</xdr:row>
      <xdr:rowOff>3406674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15307734"/>
          <a:ext cx="2482851" cy="339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30</xdr:row>
      <xdr:rowOff>201084</xdr:rowOff>
    </xdr:from>
    <xdr:to>
      <xdr:col>1</xdr:col>
      <xdr:colOff>2899506</xdr:colOff>
      <xdr:row>30</xdr:row>
      <xdr:rowOff>3026833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8558" y="19653251"/>
          <a:ext cx="2813781" cy="282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F3:I4"/>
    </sheetView>
  </sheetViews>
  <sheetFormatPr baseColWidth="10" defaultRowHeight="15" x14ac:dyDescent="0.25"/>
  <cols>
    <col min="1" max="1" width="21.5703125" customWidth="1"/>
    <col min="2" max="2" width="38.85546875" customWidth="1"/>
    <col min="3" max="3" width="9.140625" style="3" bestFit="1" customWidth="1"/>
    <col min="4" max="4" width="15.5703125" style="1" customWidth="1"/>
    <col min="5" max="5" width="15.5703125" style="3" customWidth="1"/>
    <col min="9" max="9" width="15.28515625" customWidth="1"/>
  </cols>
  <sheetData>
    <row r="1" spans="1:9" ht="19.5" customHeight="1" x14ac:dyDescent="0.25">
      <c r="A1" s="32" t="s">
        <v>48</v>
      </c>
      <c r="B1" s="32"/>
      <c r="C1" s="32"/>
      <c r="D1" s="32"/>
      <c r="E1" s="32"/>
    </row>
    <row r="2" spans="1:9" ht="15.75" thickBot="1" x14ac:dyDescent="0.3"/>
    <row r="3" spans="1:9" ht="15" customHeight="1" x14ac:dyDescent="0.25">
      <c r="A3" s="35" t="s">
        <v>1</v>
      </c>
      <c r="B3" s="37" t="s">
        <v>4</v>
      </c>
      <c r="C3" s="24" t="s">
        <v>3</v>
      </c>
      <c r="D3" s="37" t="s">
        <v>21</v>
      </c>
      <c r="E3" s="24" t="s">
        <v>18</v>
      </c>
      <c r="F3" s="24" t="s">
        <v>60</v>
      </c>
      <c r="G3" s="24" t="s">
        <v>61</v>
      </c>
      <c r="H3" s="24" t="s">
        <v>62</v>
      </c>
      <c r="I3" s="26" t="s">
        <v>63</v>
      </c>
    </row>
    <row r="4" spans="1:9" ht="30" customHeight="1" thickBot="1" x14ac:dyDescent="0.3">
      <c r="A4" s="36"/>
      <c r="B4" s="38"/>
      <c r="C4" s="33"/>
      <c r="D4" s="38"/>
      <c r="E4" s="33"/>
      <c r="F4" s="25"/>
      <c r="G4" s="25"/>
      <c r="H4" s="25"/>
      <c r="I4" s="27"/>
    </row>
    <row r="5" spans="1:9" ht="45" customHeight="1" x14ac:dyDescent="0.25">
      <c r="A5" s="31" t="s">
        <v>58</v>
      </c>
      <c r="B5" s="16" t="s">
        <v>12</v>
      </c>
      <c r="C5" s="17">
        <v>1</v>
      </c>
      <c r="D5" s="29">
        <v>3</v>
      </c>
      <c r="E5" s="18">
        <f>+C5*D5</f>
        <v>3</v>
      </c>
      <c r="F5" s="7"/>
      <c r="G5" s="7">
        <f>+F5*19%</f>
        <v>0</v>
      </c>
      <c r="H5" s="20">
        <f>+F5+G5</f>
        <v>0</v>
      </c>
      <c r="I5" s="7">
        <f>+H5*E5*D5</f>
        <v>0</v>
      </c>
    </row>
    <row r="6" spans="1:9" ht="43.5" customHeight="1" x14ac:dyDescent="0.25">
      <c r="A6" s="28"/>
      <c r="B6" s="5" t="s">
        <v>13</v>
      </c>
      <c r="C6" s="7">
        <v>2</v>
      </c>
      <c r="D6" s="30"/>
      <c r="E6" s="13">
        <f>+C6*D5</f>
        <v>6</v>
      </c>
      <c r="F6" s="7"/>
      <c r="G6" s="7">
        <f t="shared" ref="G6:G47" si="0">+F6*19%</f>
        <v>0</v>
      </c>
      <c r="H6" s="20">
        <f t="shared" ref="H6:H47" si="1">+F6+G6</f>
        <v>0</v>
      </c>
      <c r="I6" s="7">
        <f>+H6*D5*E6</f>
        <v>0</v>
      </c>
    </row>
    <row r="7" spans="1:9" ht="27" customHeight="1" x14ac:dyDescent="0.25">
      <c r="A7" s="28"/>
      <c r="B7" s="6" t="s">
        <v>11</v>
      </c>
      <c r="C7" s="7">
        <v>1</v>
      </c>
      <c r="D7" s="30"/>
      <c r="E7" s="13">
        <f>+C7*D5</f>
        <v>3</v>
      </c>
      <c r="F7" s="7"/>
      <c r="G7" s="7">
        <f t="shared" si="0"/>
        <v>0</v>
      </c>
      <c r="H7" s="20">
        <f t="shared" si="1"/>
        <v>0</v>
      </c>
      <c r="I7" s="7">
        <f>+H7*D5*E7</f>
        <v>0</v>
      </c>
    </row>
    <row r="8" spans="1:9" ht="75" x14ac:dyDescent="0.25">
      <c r="A8" s="5" t="s">
        <v>32</v>
      </c>
      <c r="B8" s="5" t="s">
        <v>14</v>
      </c>
      <c r="C8" s="7">
        <v>2</v>
      </c>
      <c r="D8" s="6">
        <v>3</v>
      </c>
      <c r="E8" s="13">
        <f>+C8*D8</f>
        <v>6</v>
      </c>
      <c r="F8" s="7"/>
      <c r="G8" s="7">
        <f t="shared" si="0"/>
        <v>0</v>
      </c>
      <c r="H8" s="20">
        <f t="shared" si="1"/>
        <v>0</v>
      </c>
      <c r="I8" s="7">
        <f>+H8*D8*E8</f>
        <v>0</v>
      </c>
    </row>
    <row r="9" spans="1:9" ht="47.25" customHeight="1" x14ac:dyDescent="0.25">
      <c r="A9" s="5" t="s">
        <v>33</v>
      </c>
      <c r="B9" s="5" t="s">
        <v>29</v>
      </c>
      <c r="C9" s="7">
        <v>1</v>
      </c>
      <c r="D9" s="6">
        <v>3</v>
      </c>
      <c r="E9" s="13">
        <f t="shared" ref="E9:E32" si="2">+C9*D9</f>
        <v>3</v>
      </c>
      <c r="F9" s="7"/>
      <c r="G9" s="7">
        <f t="shared" si="0"/>
        <v>0</v>
      </c>
      <c r="H9" s="20">
        <f t="shared" si="1"/>
        <v>0</v>
      </c>
      <c r="I9" s="7">
        <f>+H9*D9*E9</f>
        <v>0</v>
      </c>
    </row>
    <row r="10" spans="1:9" ht="78.75" customHeight="1" x14ac:dyDescent="0.25">
      <c r="A10" s="5" t="s">
        <v>34</v>
      </c>
      <c r="B10" s="5" t="s">
        <v>17</v>
      </c>
      <c r="C10" s="7">
        <v>130</v>
      </c>
      <c r="D10" s="6">
        <v>1</v>
      </c>
      <c r="E10" s="13">
        <f t="shared" si="2"/>
        <v>130</v>
      </c>
      <c r="F10" s="7"/>
      <c r="G10" s="7">
        <f t="shared" si="0"/>
        <v>0</v>
      </c>
      <c r="H10" s="20">
        <f t="shared" si="1"/>
        <v>0</v>
      </c>
      <c r="I10" s="7">
        <f>+H10*D10*E10</f>
        <v>0</v>
      </c>
    </row>
    <row r="11" spans="1:9" ht="28.5" customHeight="1" x14ac:dyDescent="0.25">
      <c r="A11" s="28" t="s">
        <v>59</v>
      </c>
      <c r="B11" s="5" t="s">
        <v>8</v>
      </c>
      <c r="C11" s="7">
        <v>1</v>
      </c>
      <c r="D11" s="30">
        <v>3</v>
      </c>
      <c r="E11" s="13">
        <f t="shared" si="2"/>
        <v>3</v>
      </c>
      <c r="F11" s="7"/>
      <c r="G11" s="7">
        <f t="shared" si="0"/>
        <v>0</v>
      </c>
      <c r="H11" s="20">
        <f t="shared" si="1"/>
        <v>0</v>
      </c>
      <c r="I11" s="7">
        <f>+H11*E11*$D$11</f>
        <v>0</v>
      </c>
    </row>
    <row r="12" spans="1:9" ht="22.5" customHeight="1" x14ac:dyDescent="0.25">
      <c r="A12" s="28"/>
      <c r="B12" s="5" t="s">
        <v>6</v>
      </c>
      <c r="C12" s="7">
        <v>1</v>
      </c>
      <c r="D12" s="30"/>
      <c r="E12" s="13">
        <v>3</v>
      </c>
      <c r="F12" s="7"/>
      <c r="G12" s="7">
        <f t="shared" si="0"/>
        <v>0</v>
      </c>
      <c r="H12" s="20">
        <f t="shared" si="1"/>
        <v>0</v>
      </c>
      <c r="I12" s="7">
        <f t="shared" ref="I12:I13" si="3">+H12*E12*$D$11</f>
        <v>0</v>
      </c>
    </row>
    <row r="13" spans="1:9" ht="27.75" customHeight="1" x14ac:dyDescent="0.25">
      <c r="A13" s="28"/>
      <c r="B13" s="5" t="s">
        <v>7</v>
      </c>
      <c r="C13" s="7">
        <v>1</v>
      </c>
      <c r="D13" s="30"/>
      <c r="E13" s="13">
        <v>3</v>
      </c>
      <c r="F13" s="7"/>
      <c r="G13" s="7">
        <f t="shared" si="0"/>
        <v>0</v>
      </c>
      <c r="H13" s="20">
        <f t="shared" si="1"/>
        <v>0</v>
      </c>
      <c r="I13" s="7">
        <f t="shared" si="3"/>
        <v>0</v>
      </c>
    </row>
    <row r="14" spans="1:9" ht="27.75" customHeight="1" x14ac:dyDescent="0.25">
      <c r="A14" s="28" t="s">
        <v>35</v>
      </c>
      <c r="B14" s="12" t="s">
        <v>8</v>
      </c>
      <c r="C14" s="7">
        <v>1</v>
      </c>
      <c r="D14" s="30">
        <v>1</v>
      </c>
      <c r="E14" s="13">
        <v>1</v>
      </c>
      <c r="F14" s="7"/>
      <c r="G14" s="7">
        <f t="shared" si="0"/>
        <v>0</v>
      </c>
      <c r="H14" s="20">
        <f t="shared" si="1"/>
        <v>0</v>
      </c>
      <c r="I14" s="7">
        <f>+H14*$D$14*E14</f>
        <v>0</v>
      </c>
    </row>
    <row r="15" spans="1:9" ht="27.75" customHeight="1" x14ac:dyDescent="0.25">
      <c r="A15" s="28"/>
      <c r="B15" s="12" t="s">
        <v>6</v>
      </c>
      <c r="C15" s="7">
        <v>1</v>
      </c>
      <c r="D15" s="30"/>
      <c r="E15" s="13">
        <v>1</v>
      </c>
      <c r="F15" s="7"/>
      <c r="G15" s="7">
        <f t="shared" si="0"/>
        <v>0</v>
      </c>
      <c r="H15" s="20">
        <f t="shared" si="1"/>
        <v>0</v>
      </c>
      <c r="I15" s="7">
        <f t="shared" ref="I15:I22" si="4">+H15*$D$14*E15</f>
        <v>0</v>
      </c>
    </row>
    <row r="16" spans="1:9" ht="27.75" customHeight="1" x14ac:dyDescent="0.25">
      <c r="A16" s="28"/>
      <c r="B16" s="12" t="s">
        <v>7</v>
      </c>
      <c r="C16" s="7">
        <v>1</v>
      </c>
      <c r="D16" s="30"/>
      <c r="E16" s="13">
        <v>1</v>
      </c>
      <c r="F16" s="7"/>
      <c r="G16" s="7">
        <f t="shared" si="0"/>
        <v>0</v>
      </c>
      <c r="H16" s="20">
        <f t="shared" si="1"/>
        <v>0</v>
      </c>
      <c r="I16" s="7">
        <f t="shared" si="4"/>
        <v>0</v>
      </c>
    </row>
    <row r="17" spans="1:9" ht="27.75" customHeight="1" x14ac:dyDescent="0.25">
      <c r="A17" s="28"/>
      <c r="B17" s="12" t="s">
        <v>36</v>
      </c>
      <c r="C17" s="7">
        <v>1</v>
      </c>
      <c r="D17" s="30"/>
      <c r="E17" s="13">
        <v>1</v>
      </c>
      <c r="F17" s="7"/>
      <c r="G17" s="7">
        <f t="shared" si="0"/>
        <v>0</v>
      </c>
      <c r="H17" s="20">
        <f t="shared" si="1"/>
        <v>0</v>
      </c>
      <c r="I17" s="7">
        <f t="shared" si="4"/>
        <v>0</v>
      </c>
    </row>
    <row r="18" spans="1:9" ht="27.75" customHeight="1" x14ac:dyDescent="0.25">
      <c r="A18" s="28"/>
      <c r="B18" s="12" t="s">
        <v>37</v>
      </c>
      <c r="C18" s="7">
        <v>1</v>
      </c>
      <c r="D18" s="30"/>
      <c r="E18" s="13">
        <v>1</v>
      </c>
      <c r="F18" s="7"/>
      <c r="G18" s="7">
        <f t="shared" si="0"/>
        <v>0</v>
      </c>
      <c r="H18" s="20">
        <f t="shared" si="1"/>
        <v>0</v>
      </c>
      <c r="I18" s="7">
        <f t="shared" si="4"/>
        <v>0</v>
      </c>
    </row>
    <row r="19" spans="1:9" ht="27.75" customHeight="1" x14ac:dyDescent="0.25">
      <c r="A19" s="28"/>
      <c r="B19" s="12" t="s">
        <v>38</v>
      </c>
      <c r="C19" s="7">
        <v>1</v>
      </c>
      <c r="D19" s="30"/>
      <c r="E19" s="13">
        <v>1</v>
      </c>
      <c r="F19" s="7"/>
      <c r="G19" s="7">
        <f t="shared" si="0"/>
        <v>0</v>
      </c>
      <c r="H19" s="20">
        <f t="shared" si="1"/>
        <v>0</v>
      </c>
      <c r="I19" s="7">
        <f t="shared" si="4"/>
        <v>0</v>
      </c>
    </row>
    <row r="20" spans="1:9" ht="27.75" customHeight="1" x14ac:dyDescent="0.25">
      <c r="A20" s="28"/>
      <c r="B20" s="12" t="s">
        <v>39</v>
      </c>
      <c r="C20" s="7">
        <v>1</v>
      </c>
      <c r="D20" s="30"/>
      <c r="E20" s="13">
        <v>1</v>
      </c>
      <c r="F20" s="7"/>
      <c r="G20" s="7">
        <f t="shared" si="0"/>
        <v>0</v>
      </c>
      <c r="H20" s="20">
        <f t="shared" si="1"/>
        <v>0</v>
      </c>
      <c r="I20" s="7">
        <f t="shared" si="4"/>
        <v>0</v>
      </c>
    </row>
    <row r="21" spans="1:9" ht="27.75" customHeight="1" x14ac:dyDescent="0.25">
      <c r="A21" s="28"/>
      <c r="B21" s="12" t="s">
        <v>38</v>
      </c>
      <c r="C21" s="7">
        <v>1</v>
      </c>
      <c r="D21" s="30"/>
      <c r="E21" s="13">
        <v>1</v>
      </c>
      <c r="F21" s="7"/>
      <c r="G21" s="7">
        <f t="shared" si="0"/>
        <v>0</v>
      </c>
      <c r="H21" s="20">
        <f t="shared" si="1"/>
        <v>0</v>
      </c>
      <c r="I21" s="7">
        <f t="shared" si="4"/>
        <v>0</v>
      </c>
    </row>
    <row r="22" spans="1:9" ht="27.75" customHeight="1" x14ac:dyDescent="0.25">
      <c r="A22" s="28"/>
      <c r="B22" s="12" t="s">
        <v>38</v>
      </c>
      <c r="C22" s="7">
        <v>1</v>
      </c>
      <c r="D22" s="30"/>
      <c r="E22" s="13">
        <v>1</v>
      </c>
      <c r="F22" s="7"/>
      <c r="G22" s="7">
        <f t="shared" si="0"/>
        <v>0</v>
      </c>
      <c r="H22" s="20">
        <f t="shared" si="1"/>
        <v>0</v>
      </c>
      <c r="I22" s="7">
        <f t="shared" si="4"/>
        <v>0</v>
      </c>
    </row>
    <row r="23" spans="1:9" ht="20.100000000000001" customHeight="1" x14ac:dyDescent="0.25">
      <c r="A23" s="28" t="s">
        <v>9</v>
      </c>
      <c r="B23" s="28" t="s">
        <v>57</v>
      </c>
      <c r="C23" s="7">
        <v>1</v>
      </c>
      <c r="D23" s="30">
        <v>2</v>
      </c>
      <c r="E23" s="13">
        <v>2</v>
      </c>
      <c r="F23" s="7"/>
      <c r="G23" s="7">
        <f t="shared" si="0"/>
        <v>0</v>
      </c>
      <c r="H23" s="20">
        <f t="shared" si="1"/>
        <v>0</v>
      </c>
      <c r="I23" s="7">
        <f>+H23*$D$23*E23</f>
        <v>0</v>
      </c>
    </row>
    <row r="24" spans="1:9" ht="20.100000000000001" customHeight="1" x14ac:dyDescent="0.25">
      <c r="A24" s="34"/>
      <c r="B24" s="28"/>
      <c r="C24" s="7">
        <v>1</v>
      </c>
      <c r="D24" s="30"/>
      <c r="E24" s="13">
        <v>2</v>
      </c>
      <c r="F24" s="7"/>
      <c r="G24" s="7">
        <f t="shared" si="0"/>
        <v>0</v>
      </c>
      <c r="H24" s="20">
        <f t="shared" si="1"/>
        <v>0</v>
      </c>
      <c r="I24" s="7">
        <f t="shared" ref="I24:I29" si="5">+H24*$D$23*E24</f>
        <v>0</v>
      </c>
    </row>
    <row r="25" spans="1:9" ht="20.100000000000001" customHeight="1" x14ac:dyDescent="0.25">
      <c r="A25" s="34"/>
      <c r="B25" s="28"/>
      <c r="C25" s="7">
        <v>1</v>
      </c>
      <c r="D25" s="30"/>
      <c r="E25" s="13">
        <v>2</v>
      </c>
      <c r="F25" s="7"/>
      <c r="G25" s="7">
        <f t="shared" si="0"/>
        <v>0</v>
      </c>
      <c r="H25" s="20">
        <f t="shared" si="1"/>
        <v>0</v>
      </c>
      <c r="I25" s="7">
        <f t="shared" si="5"/>
        <v>0</v>
      </c>
    </row>
    <row r="26" spans="1:9" ht="20.100000000000001" customHeight="1" x14ac:dyDescent="0.25">
      <c r="A26" s="34"/>
      <c r="B26" s="28"/>
      <c r="C26" s="7">
        <v>1</v>
      </c>
      <c r="D26" s="30"/>
      <c r="E26" s="13">
        <v>2</v>
      </c>
      <c r="F26" s="7"/>
      <c r="G26" s="7">
        <f t="shared" si="0"/>
        <v>0</v>
      </c>
      <c r="H26" s="20">
        <f t="shared" si="1"/>
        <v>0</v>
      </c>
      <c r="I26" s="7">
        <f t="shared" si="5"/>
        <v>0</v>
      </c>
    </row>
    <row r="27" spans="1:9" ht="20.100000000000001" customHeight="1" x14ac:dyDescent="0.25">
      <c r="A27" s="34"/>
      <c r="B27" s="28"/>
      <c r="C27" s="7">
        <v>1</v>
      </c>
      <c r="D27" s="30"/>
      <c r="E27" s="13">
        <v>2</v>
      </c>
      <c r="F27" s="7"/>
      <c r="G27" s="7">
        <f t="shared" si="0"/>
        <v>0</v>
      </c>
      <c r="H27" s="20">
        <f t="shared" si="1"/>
        <v>0</v>
      </c>
      <c r="I27" s="7">
        <f t="shared" si="5"/>
        <v>0</v>
      </c>
    </row>
    <row r="28" spans="1:9" ht="20.100000000000001" customHeight="1" x14ac:dyDescent="0.25">
      <c r="A28" s="34"/>
      <c r="B28" s="28"/>
      <c r="C28" s="7">
        <v>1</v>
      </c>
      <c r="D28" s="30"/>
      <c r="E28" s="13">
        <v>2</v>
      </c>
      <c r="F28" s="7"/>
      <c r="G28" s="7">
        <f t="shared" si="0"/>
        <v>0</v>
      </c>
      <c r="H28" s="20">
        <f t="shared" si="1"/>
        <v>0</v>
      </c>
      <c r="I28" s="7">
        <f t="shared" si="5"/>
        <v>0</v>
      </c>
    </row>
    <row r="29" spans="1:9" ht="20.100000000000001" customHeight="1" x14ac:dyDescent="0.25">
      <c r="A29" s="34"/>
      <c r="B29" s="28"/>
      <c r="C29" s="7">
        <v>1</v>
      </c>
      <c r="D29" s="30"/>
      <c r="E29" s="13">
        <v>2</v>
      </c>
      <c r="F29" s="7"/>
      <c r="G29" s="7">
        <f t="shared" si="0"/>
        <v>0</v>
      </c>
      <c r="H29" s="20">
        <f t="shared" si="1"/>
        <v>0</v>
      </c>
      <c r="I29" s="7">
        <f t="shared" si="5"/>
        <v>0</v>
      </c>
    </row>
    <row r="30" spans="1:9" ht="275.25" customHeight="1" x14ac:dyDescent="0.25">
      <c r="A30" s="28" t="s">
        <v>15</v>
      </c>
      <c r="B30" s="5"/>
      <c r="C30" s="7">
        <v>18</v>
      </c>
      <c r="D30" s="6">
        <v>2</v>
      </c>
      <c r="E30" s="13">
        <f t="shared" si="2"/>
        <v>36</v>
      </c>
      <c r="F30" s="7"/>
      <c r="G30" s="7">
        <f t="shared" si="0"/>
        <v>0</v>
      </c>
      <c r="H30" s="20">
        <f>+F30+G30</f>
        <v>0</v>
      </c>
      <c r="I30" s="7">
        <f>+H30*D30*E30</f>
        <v>0</v>
      </c>
    </row>
    <row r="31" spans="1:9" ht="269.25" customHeight="1" x14ac:dyDescent="0.25">
      <c r="A31" s="28"/>
      <c r="B31" s="5"/>
      <c r="C31" s="7">
        <v>2</v>
      </c>
      <c r="D31" s="6">
        <v>2</v>
      </c>
      <c r="E31" s="13">
        <f t="shared" si="2"/>
        <v>4</v>
      </c>
      <c r="F31" s="7"/>
      <c r="G31" s="7">
        <f t="shared" si="0"/>
        <v>0</v>
      </c>
      <c r="H31" s="20">
        <f t="shared" si="1"/>
        <v>0</v>
      </c>
      <c r="I31" s="7">
        <f>+I32*D32*E32</f>
        <v>0</v>
      </c>
    </row>
    <row r="32" spans="1:9" ht="59.25" customHeight="1" x14ac:dyDescent="0.25">
      <c r="A32" s="5" t="s">
        <v>16</v>
      </c>
      <c r="B32" s="5" t="s">
        <v>10</v>
      </c>
      <c r="C32" s="7">
        <v>2</v>
      </c>
      <c r="D32" s="6">
        <v>2</v>
      </c>
      <c r="E32" s="13">
        <f t="shared" si="2"/>
        <v>4</v>
      </c>
      <c r="F32" s="7"/>
      <c r="G32" s="7">
        <f t="shared" si="0"/>
        <v>0</v>
      </c>
      <c r="H32" s="20">
        <f t="shared" si="1"/>
        <v>0</v>
      </c>
      <c r="I32" s="7"/>
    </row>
    <row r="33" spans="1:9" ht="18" customHeight="1" x14ac:dyDescent="0.25">
      <c r="A33" s="39" t="s">
        <v>40</v>
      </c>
      <c r="B33" s="28" t="s">
        <v>30</v>
      </c>
      <c r="C33" s="8">
        <v>100</v>
      </c>
      <c r="D33" s="30">
        <v>3</v>
      </c>
      <c r="E33" s="19">
        <f>+D33*C33</f>
        <v>300</v>
      </c>
      <c r="F33" s="7"/>
      <c r="G33" s="7">
        <f t="shared" si="0"/>
        <v>0</v>
      </c>
      <c r="H33" s="20">
        <f t="shared" si="1"/>
        <v>0</v>
      </c>
      <c r="I33" s="7">
        <f>+H33*D33*E33</f>
        <v>0</v>
      </c>
    </row>
    <row r="34" spans="1:9" ht="20.25" customHeight="1" x14ac:dyDescent="0.25">
      <c r="A34" s="39"/>
      <c r="B34" s="28"/>
      <c r="C34" s="8">
        <v>200</v>
      </c>
      <c r="D34" s="30"/>
      <c r="E34" s="19">
        <f>+C34*D33</f>
        <v>600</v>
      </c>
      <c r="F34" s="7"/>
      <c r="G34" s="7">
        <f t="shared" si="0"/>
        <v>0</v>
      </c>
      <c r="H34" s="20">
        <f t="shared" si="1"/>
        <v>0</v>
      </c>
      <c r="I34" s="7">
        <f>+H34*D33*E34</f>
        <v>0</v>
      </c>
    </row>
    <row r="35" spans="1:9" ht="21" customHeight="1" x14ac:dyDescent="0.25">
      <c r="A35" s="39"/>
      <c r="B35" s="28"/>
      <c r="C35" s="8">
        <v>500</v>
      </c>
      <c r="D35" s="30"/>
      <c r="E35" s="19">
        <f>+D33*C35</f>
        <v>1500</v>
      </c>
      <c r="F35" s="7"/>
      <c r="G35" s="7">
        <f t="shared" si="0"/>
        <v>0</v>
      </c>
      <c r="H35" s="20">
        <f t="shared" si="1"/>
        <v>0</v>
      </c>
      <c r="I35" s="7">
        <f>+H35*E35*D33</f>
        <v>0</v>
      </c>
    </row>
    <row r="36" spans="1:9" x14ac:dyDescent="0.25">
      <c r="A36" s="39"/>
      <c r="B36" s="28" t="s">
        <v>31</v>
      </c>
      <c r="C36" s="8">
        <v>100</v>
      </c>
      <c r="D36" s="30">
        <v>3</v>
      </c>
      <c r="E36" s="19">
        <f>+D36*C36</f>
        <v>300</v>
      </c>
      <c r="F36" s="7"/>
      <c r="G36" s="7">
        <f t="shared" si="0"/>
        <v>0</v>
      </c>
      <c r="H36" s="20">
        <f t="shared" si="1"/>
        <v>0</v>
      </c>
      <c r="I36" s="7">
        <f>+H36*D36*E36</f>
        <v>0</v>
      </c>
    </row>
    <row r="37" spans="1:9" x14ac:dyDescent="0.25">
      <c r="A37" s="39"/>
      <c r="B37" s="28"/>
      <c r="C37" s="8">
        <v>200</v>
      </c>
      <c r="D37" s="30"/>
      <c r="E37" s="19">
        <f>+C37*D36</f>
        <v>600</v>
      </c>
      <c r="F37" s="7"/>
      <c r="G37" s="7">
        <f t="shared" si="0"/>
        <v>0</v>
      </c>
      <c r="H37" s="20">
        <f t="shared" si="1"/>
        <v>0</v>
      </c>
      <c r="I37" s="7">
        <f>+H37*D36*E37</f>
        <v>0</v>
      </c>
    </row>
    <row r="38" spans="1:9" x14ac:dyDescent="0.25">
      <c r="A38" s="39"/>
      <c r="B38" s="28"/>
      <c r="C38" s="8">
        <v>500</v>
      </c>
      <c r="D38" s="30"/>
      <c r="E38" s="19">
        <f>+D36*C38</f>
        <v>1500</v>
      </c>
      <c r="F38" s="7"/>
      <c r="G38" s="7">
        <f t="shared" si="0"/>
        <v>0</v>
      </c>
      <c r="H38" s="20">
        <f t="shared" si="1"/>
        <v>0</v>
      </c>
      <c r="I38" s="7">
        <f>+H38*E38*D36</f>
        <v>0</v>
      </c>
    </row>
    <row r="39" spans="1:9" x14ac:dyDescent="0.25">
      <c r="A39" s="39"/>
      <c r="B39" s="28" t="s">
        <v>41</v>
      </c>
      <c r="C39" s="8">
        <v>100</v>
      </c>
      <c r="D39" s="30">
        <v>3</v>
      </c>
      <c r="E39" s="19">
        <f>+D39*C39</f>
        <v>300</v>
      </c>
      <c r="F39" s="7"/>
      <c r="G39" s="7">
        <f t="shared" si="0"/>
        <v>0</v>
      </c>
      <c r="H39" s="20">
        <f t="shared" si="1"/>
        <v>0</v>
      </c>
      <c r="I39" s="7">
        <f>+H39*D39*E39</f>
        <v>0</v>
      </c>
    </row>
    <row r="40" spans="1:9" x14ac:dyDescent="0.25">
      <c r="A40" s="39"/>
      <c r="B40" s="28"/>
      <c r="C40" s="8">
        <v>200</v>
      </c>
      <c r="D40" s="30"/>
      <c r="E40" s="19">
        <f>+C40*D39</f>
        <v>600</v>
      </c>
      <c r="F40" s="7"/>
      <c r="G40" s="7">
        <f t="shared" si="0"/>
        <v>0</v>
      </c>
      <c r="H40" s="20">
        <f t="shared" si="1"/>
        <v>0</v>
      </c>
      <c r="I40" s="7">
        <f>+H40*D39*E40</f>
        <v>0</v>
      </c>
    </row>
    <row r="41" spans="1:9" x14ac:dyDescent="0.25">
      <c r="A41" s="39"/>
      <c r="B41" s="28"/>
      <c r="C41" s="8">
        <v>500</v>
      </c>
      <c r="D41" s="30"/>
      <c r="E41" s="19">
        <f>+D39*C41</f>
        <v>1500</v>
      </c>
      <c r="F41" s="7"/>
      <c r="G41" s="7">
        <f t="shared" si="0"/>
        <v>0</v>
      </c>
      <c r="H41" s="20">
        <f t="shared" si="1"/>
        <v>0</v>
      </c>
      <c r="I41" s="7">
        <f>+H41*E41*D39</f>
        <v>0</v>
      </c>
    </row>
    <row r="42" spans="1:9" ht="79.5" customHeight="1" x14ac:dyDescent="0.25">
      <c r="A42" s="28" t="s">
        <v>54</v>
      </c>
      <c r="B42" s="5" t="s">
        <v>56</v>
      </c>
      <c r="C42" s="7">
        <v>6</v>
      </c>
      <c r="D42" s="6">
        <v>2</v>
      </c>
      <c r="E42" s="13">
        <f>+C42*D42</f>
        <v>12</v>
      </c>
      <c r="F42" s="7"/>
      <c r="G42" s="7">
        <f t="shared" si="0"/>
        <v>0</v>
      </c>
      <c r="H42" s="20">
        <f t="shared" si="1"/>
        <v>0</v>
      </c>
      <c r="I42" s="7">
        <f>+H42*E42*D42</f>
        <v>0</v>
      </c>
    </row>
    <row r="43" spans="1:9" ht="65.25" customHeight="1" x14ac:dyDescent="0.25">
      <c r="A43" s="28"/>
      <c r="B43" s="5" t="s">
        <v>55</v>
      </c>
      <c r="C43" s="7">
        <v>1</v>
      </c>
      <c r="D43" s="6">
        <v>2</v>
      </c>
      <c r="E43" s="13">
        <f>+C43*D43</f>
        <v>2</v>
      </c>
      <c r="F43" s="7"/>
      <c r="G43" s="7">
        <f t="shared" si="0"/>
        <v>0</v>
      </c>
      <c r="H43" s="20">
        <f t="shared" si="1"/>
        <v>0</v>
      </c>
      <c r="I43" s="7">
        <f>+H43*E43*D43</f>
        <v>0</v>
      </c>
    </row>
    <row r="44" spans="1:9" ht="32.25" customHeight="1" x14ac:dyDescent="0.25">
      <c r="A44" s="30" t="s">
        <v>53</v>
      </c>
      <c r="B44" s="14" t="s">
        <v>49</v>
      </c>
      <c r="C44" s="8">
        <v>2</v>
      </c>
      <c r="D44" s="6">
        <v>1</v>
      </c>
      <c r="E44" s="13">
        <f t="shared" ref="E44:E47" si="6">+C44*D44</f>
        <v>2</v>
      </c>
      <c r="F44" s="7"/>
      <c r="G44" s="7">
        <f t="shared" si="0"/>
        <v>0</v>
      </c>
      <c r="H44" s="20">
        <f t="shared" si="1"/>
        <v>0</v>
      </c>
      <c r="I44" s="7">
        <f t="shared" ref="I44:I47" si="7">+H44*E44*D44</f>
        <v>0</v>
      </c>
    </row>
    <row r="45" spans="1:9" ht="45" customHeight="1" x14ac:dyDescent="0.25">
      <c r="A45" s="30"/>
      <c r="B45" s="5" t="s">
        <v>50</v>
      </c>
      <c r="C45" s="8">
        <v>1</v>
      </c>
      <c r="D45" s="6">
        <v>1</v>
      </c>
      <c r="E45" s="13">
        <f t="shared" si="6"/>
        <v>1</v>
      </c>
      <c r="F45" s="7"/>
      <c r="G45" s="7">
        <f t="shared" si="0"/>
        <v>0</v>
      </c>
      <c r="H45" s="20">
        <f t="shared" si="1"/>
        <v>0</v>
      </c>
      <c r="I45" s="7">
        <f t="shared" si="7"/>
        <v>0</v>
      </c>
    </row>
    <row r="46" spans="1:9" ht="45" customHeight="1" x14ac:dyDescent="0.25">
      <c r="A46" s="30"/>
      <c r="B46" s="5" t="s">
        <v>51</v>
      </c>
      <c r="C46" s="8">
        <v>1</v>
      </c>
      <c r="D46" s="6">
        <v>1</v>
      </c>
      <c r="E46" s="13">
        <f t="shared" si="6"/>
        <v>1</v>
      </c>
      <c r="F46" s="7"/>
      <c r="G46" s="7">
        <f t="shared" si="0"/>
        <v>0</v>
      </c>
      <c r="H46" s="20">
        <f t="shared" si="1"/>
        <v>0</v>
      </c>
      <c r="I46" s="7">
        <f t="shared" si="7"/>
        <v>0</v>
      </c>
    </row>
    <row r="47" spans="1:9" ht="40.5" customHeight="1" x14ac:dyDescent="0.25">
      <c r="A47" s="30"/>
      <c r="B47" s="5" t="s">
        <v>52</v>
      </c>
      <c r="C47" s="8">
        <v>2</v>
      </c>
      <c r="D47" s="6">
        <v>1</v>
      </c>
      <c r="E47" s="13">
        <f t="shared" si="6"/>
        <v>2</v>
      </c>
      <c r="F47" s="7"/>
      <c r="G47" s="7">
        <f t="shared" si="0"/>
        <v>0</v>
      </c>
      <c r="H47" s="20">
        <f t="shared" si="1"/>
        <v>0</v>
      </c>
      <c r="I47" s="7">
        <f t="shared" si="7"/>
        <v>0</v>
      </c>
    </row>
  </sheetData>
  <sortState xmlns:xlrd2="http://schemas.microsoft.com/office/spreadsheetml/2017/richdata2" ref="A2:B25">
    <sortCondition ref="A2:A25"/>
  </sortState>
  <mergeCells count="29">
    <mergeCell ref="A42:A43"/>
    <mergeCell ref="A44:A47"/>
    <mergeCell ref="A1:E1"/>
    <mergeCell ref="E3:E4"/>
    <mergeCell ref="D11:D13"/>
    <mergeCell ref="D23:D29"/>
    <mergeCell ref="A23:A29"/>
    <mergeCell ref="A3:A4"/>
    <mergeCell ref="B3:B4"/>
    <mergeCell ref="C3:C4"/>
    <mergeCell ref="A11:A13"/>
    <mergeCell ref="B23:B29"/>
    <mergeCell ref="D3:D4"/>
    <mergeCell ref="B39:B41"/>
    <mergeCell ref="D39:D41"/>
    <mergeCell ref="A33:A41"/>
    <mergeCell ref="B36:B38"/>
    <mergeCell ref="D5:D7"/>
    <mergeCell ref="A5:A7"/>
    <mergeCell ref="D33:D35"/>
    <mergeCell ref="D36:D38"/>
    <mergeCell ref="A14:A22"/>
    <mergeCell ref="D14:D22"/>
    <mergeCell ref="A30:A31"/>
    <mergeCell ref="F3:F4"/>
    <mergeCell ref="G3:G4"/>
    <mergeCell ref="H3:H4"/>
    <mergeCell ref="I3:I4"/>
    <mergeCell ref="B33:B35"/>
  </mergeCells>
  <pageMargins left="0.6692913385826772" right="0.35433070866141736" top="0.51181102362204722" bottom="0.47244094488188981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zoomScale="90" zoomScaleNormal="90" workbookViewId="0">
      <selection activeCell="E20" sqref="E20"/>
    </sheetView>
  </sheetViews>
  <sheetFormatPr baseColWidth="10" defaultRowHeight="15" x14ac:dyDescent="0.25"/>
  <cols>
    <col min="1" max="1" width="12.7109375" customWidth="1"/>
    <col min="2" max="2" width="14.7109375" customWidth="1"/>
    <col min="3" max="3" width="42.28515625" customWidth="1"/>
    <col min="4" max="4" width="11.5703125" style="3" customWidth="1"/>
    <col min="5" max="5" width="11.140625" style="1" customWidth="1"/>
    <col min="6" max="6" width="11.5703125" style="3" customWidth="1"/>
  </cols>
  <sheetData>
    <row r="1" spans="1:10" ht="19.5" customHeight="1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21"/>
      <c r="B2" s="21"/>
      <c r="C2" s="21"/>
      <c r="D2" s="22"/>
      <c r="E2" s="23"/>
      <c r="F2" s="22"/>
      <c r="G2" s="21"/>
      <c r="H2" s="21"/>
      <c r="I2" s="21"/>
      <c r="J2" s="21"/>
    </row>
    <row r="3" spans="1:10" ht="15" customHeight="1" x14ac:dyDescent="0.25">
      <c r="A3" s="42" t="s">
        <v>2</v>
      </c>
      <c r="B3" s="42" t="s">
        <v>1</v>
      </c>
      <c r="C3" s="42" t="s">
        <v>4</v>
      </c>
      <c r="D3" s="40" t="s">
        <v>3</v>
      </c>
      <c r="E3" s="42" t="s">
        <v>21</v>
      </c>
      <c r="F3" s="40" t="s">
        <v>18</v>
      </c>
      <c r="G3" s="40" t="s">
        <v>60</v>
      </c>
      <c r="H3" s="40" t="s">
        <v>61</v>
      </c>
      <c r="I3" s="40" t="s">
        <v>62</v>
      </c>
      <c r="J3" s="40" t="s">
        <v>63</v>
      </c>
    </row>
    <row r="4" spans="1:10" ht="30" customHeight="1" x14ac:dyDescent="0.25">
      <c r="A4" s="42"/>
      <c r="B4" s="42"/>
      <c r="C4" s="42"/>
      <c r="D4" s="40"/>
      <c r="E4" s="42"/>
      <c r="F4" s="40"/>
      <c r="G4" s="40"/>
      <c r="H4" s="40"/>
      <c r="I4" s="40"/>
      <c r="J4" s="40"/>
    </row>
    <row r="5" spans="1:10" ht="38.25" customHeight="1" x14ac:dyDescent="0.25">
      <c r="A5" s="28" t="s">
        <v>0</v>
      </c>
      <c r="B5" s="4" t="s">
        <v>25</v>
      </c>
      <c r="C5" s="28" t="s">
        <v>5</v>
      </c>
      <c r="D5" s="2">
        <v>30000</v>
      </c>
      <c r="E5" s="2">
        <v>2</v>
      </c>
      <c r="F5" s="2">
        <v>30000</v>
      </c>
      <c r="G5" s="6"/>
      <c r="H5" s="6">
        <f>+G5*19%</f>
        <v>0</v>
      </c>
      <c r="I5" s="6">
        <f>+G5+H5</f>
        <v>0</v>
      </c>
      <c r="J5" s="6">
        <f>+I5*D5*E5</f>
        <v>0</v>
      </c>
    </row>
    <row r="6" spans="1:10" ht="36.75" customHeight="1" x14ac:dyDescent="0.25">
      <c r="A6" s="28"/>
      <c r="B6" s="4" t="s">
        <v>26</v>
      </c>
      <c r="C6" s="28"/>
      <c r="D6" s="2">
        <v>5000</v>
      </c>
      <c r="E6" s="2">
        <v>3</v>
      </c>
      <c r="F6" s="2">
        <f>+D6*E6</f>
        <v>15000</v>
      </c>
      <c r="G6" s="6"/>
      <c r="H6" s="6">
        <f t="shared" ref="H6:H12" si="0">+G6*19%</f>
        <v>0</v>
      </c>
      <c r="I6" s="6">
        <f t="shared" ref="I6:I12" si="1">+G6+H6</f>
        <v>0</v>
      </c>
      <c r="J6" s="6">
        <f t="shared" ref="J6:J7" si="2">+I6*D6*E6</f>
        <v>0</v>
      </c>
    </row>
    <row r="7" spans="1:10" ht="36" customHeight="1" x14ac:dyDescent="0.25">
      <c r="A7" s="28"/>
      <c r="B7" s="4" t="s">
        <v>27</v>
      </c>
      <c r="C7" s="28"/>
      <c r="D7" s="2">
        <v>2000</v>
      </c>
      <c r="E7" s="2">
        <v>3</v>
      </c>
      <c r="F7" s="2">
        <f t="shared" ref="F7:F8" si="3">+D7*E7</f>
        <v>6000</v>
      </c>
      <c r="G7" s="6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58.5" customHeight="1" x14ac:dyDescent="0.25">
      <c r="A8" s="5" t="s">
        <v>20</v>
      </c>
      <c r="B8" s="5" t="s">
        <v>28</v>
      </c>
      <c r="C8" s="5" t="s">
        <v>19</v>
      </c>
      <c r="D8" s="8">
        <v>5000</v>
      </c>
      <c r="E8" s="6">
        <v>2</v>
      </c>
      <c r="F8" s="7">
        <f t="shared" si="3"/>
        <v>10000</v>
      </c>
      <c r="G8" s="6"/>
      <c r="H8" s="6">
        <f t="shared" si="0"/>
        <v>0</v>
      </c>
      <c r="I8" s="6">
        <f t="shared" si="1"/>
        <v>0</v>
      </c>
      <c r="J8" s="6">
        <f>+I8*D8*E8</f>
        <v>0</v>
      </c>
    </row>
    <row r="9" spans="1:10" ht="189.75" customHeight="1" x14ac:dyDescent="0.25">
      <c r="A9" s="30" t="s">
        <v>42</v>
      </c>
      <c r="B9" s="30"/>
      <c r="C9" s="15" t="s">
        <v>46</v>
      </c>
      <c r="D9" s="8">
        <v>300</v>
      </c>
      <c r="E9" s="6">
        <v>1</v>
      </c>
      <c r="F9" s="8">
        <f>+D9*E9</f>
        <v>300</v>
      </c>
      <c r="G9" s="6"/>
      <c r="H9" s="6">
        <f t="shared" si="0"/>
        <v>0</v>
      </c>
      <c r="I9" s="6">
        <f t="shared" si="1"/>
        <v>0</v>
      </c>
      <c r="J9" s="6">
        <f>+I9*D9*E9</f>
        <v>0</v>
      </c>
    </row>
    <row r="10" spans="1:10" ht="245.25" customHeight="1" x14ac:dyDescent="0.25">
      <c r="A10" s="30" t="s">
        <v>43</v>
      </c>
      <c r="B10" s="30"/>
      <c r="C10" s="15" t="s">
        <v>44</v>
      </c>
      <c r="D10" s="8">
        <v>400</v>
      </c>
      <c r="E10" s="6">
        <v>1</v>
      </c>
      <c r="F10" s="8">
        <f>+D10*E10</f>
        <v>400</v>
      </c>
      <c r="G10" s="6"/>
      <c r="H10" s="6">
        <f t="shared" si="0"/>
        <v>0</v>
      </c>
      <c r="I10" s="6">
        <f t="shared" si="1"/>
        <v>0</v>
      </c>
      <c r="J10" s="6">
        <f>+I10*D10*E10</f>
        <v>0</v>
      </c>
    </row>
    <row r="11" spans="1:10" ht="272.25" customHeight="1" x14ac:dyDescent="0.25">
      <c r="A11" s="30" t="s">
        <v>22</v>
      </c>
      <c r="B11" s="30"/>
      <c r="C11" s="15" t="s">
        <v>45</v>
      </c>
      <c r="D11" s="8">
        <v>200</v>
      </c>
      <c r="E11" s="6">
        <v>1</v>
      </c>
      <c r="F11" s="8">
        <f>+D11*E11</f>
        <v>200</v>
      </c>
      <c r="G11" s="6"/>
      <c r="H11" s="6">
        <f t="shared" si="0"/>
        <v>0</v>
      </c>
      <c r="I11" s="6">
        <f t="shared" si="1"/>
        <v>0</v>
      </c>
      <c r="J11" s="6">
        <f>+I11*D11*E11</f>
        <v>0</v>
      </c>
    </row>
    <row r="12" spans="1:10" ht="158.25" customHeight="1" x14ac:dyDescent="0.25">
      <c r="A12" s="30" t="s">
        <v>23</v>
      </c>
      <c r="B12" s="30"/>
      <c r="C12" s="15" t="s">
        <v>24</v>
      </c>
      <c r="D12" s="8">
        <v>400</v>
      </c>
      <c r="E12" s="6">
        <v>1</v>
      </c>
      <c r="F12" s="8">
        <f>+D12*E12</f>
        <v>400</v>
      </c>
      <c r="G12" s="6"/>
      <c r="H12" s="6">
        <f t="shared" si="0"/>
        <v>0</v>
      </c>
      <c r="I12" s="6">
        <f t="shared" si="1"/>
        <v>0</v>
      </c>
      <c r="J12" s="6">
        <f>+I12*D12*E12</f>
        <v>0</v>
      </c>
    </row>
    <row r="13" spans="1:10" x14ac:dyDescent="0.25">
      <c r="A13" s="10"/>
      <c r="B13" s="11"/>
    </row>
    <row r="14" spans="1:10" x14ac:dyDescent="0.25">
      <c r="B14" s="9"/>
    </row>
  </sheetData>
  <mergeCells count="17">
    <mergeCell ref="A9:B9"/>
    <mergeCell ref="A10:B10"/>
    <mergeCell ref="A11:B11"/>
    <mergeCell ref="A12:B12"/>
    <mergeCell ref="A5:A7"/>
    <mergeCell ref="C5:C7"/>
    <mergeCell ref="A3:A4"/>
    <mergeCell ref="B3:B4"/>
    <mergeCell ref="C3:C4"/>
    <mergeCell ref="D3:D4"/>
    <mergeCell ref="G3:G4"/>
    <mergeCell ref="H3:H4"/>
    <mergeCell ref="I3:I4"/>
    <mergeCell ref="J3:J4"/>
    <mergeCell ref="A1:J1"/>
    <mergeCell ref="E3:E4"/>
    <mergeCell ref="F3:F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Gran Formato</vt:lpstr>
      <vt:lpstr>Litografico</vt:lpstr>
      <vt:lpstr>'Gran Formato'!Títulos_a_imprimir</vt:lpstr>
      <vt:lpstr>Litografico!Títulos_a_imprimir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apperez</dc:creator>
  <cp:lastModifiedBy>lfvalencia</cp:lastModifiedBy>
  <cp:lastPrinted>2023-02-28T13:01:33Z</cp:lastPrinted>
  <dcterms:created xsi:type="dcterms:W3CDTF">2021-03-23T19:30:17Z</dcterms:created>
  <dcterms:modified xsi:type="dcterms:W3CDTF">2023-02-28T13:26:40Z</dcterms:modified>
</cp:coreProperties>
</file>