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nexo 6. Alimentación" sheetId="1" r:id="rId1"/>
    <sheet name="Anexo 7. Personal" sheetId="2" r:id="rId2"/>
    <sheet name="Anexo 8. Bienes " sheetId="3" r:id="rId3"/>
    <sheet name="Hoja1" sheetId="4" r:id="rId4"/>
  </sheets>
  <definedNames>
    <definedName name="_xlnm.Print_Titles" localSheetId="0">'Anexo 6. Alimentación'!$1:$4</definedName>
    <definedName name="_xlnm.Print_Titles" localSheetId="1">'Anexo 7. Personal'!$1:$4</definedName>
    <definedName name="_xlnm.Print_Titles" localSheetId="2">'Anexo 8. Bienes '!$1:$4</definedName>
  </definedNames>
  <calcPr fullCalcOnLoad="1"/>
</workbook>
</file>

<file path=xl/sharedStrings.xml><?xml version="1.0" encoding="utf-8"?>
<sst xmlns="http://schemas.openxmlformats.org/spreadsheetml/2006/main" count="190" uniqueCount="134">
  <si>
    <t>CARACTERISTICA</t>
  </si>
  <si>
    <t>RANGOS</t>
  </si>
  <si>
    <t>IVA</t>
  </si>
  <si>
    <t>2.000 vatios</t>
  </si>
  <si>
    <t>4.000 vatios</t>
  </si>
  <si>
    <t>6.000 vatios</t>
  </si>
  <si>
    <t>10.000 vatios</t>
  </si>
  <si>
    <t>15.000 vatios</t>
  </si>
  <si>
    <t>20.000 vatios</t>
  </si>
  <si>
    <t>4*4</t>
  </si>
  <si>
    <t>1 carpa</t>
  </si>
  <si>
    <t>2 carpas</t>
  </si>
  <si>
    <t>5 carpas</t>
  </si>
  <si>
    <t>12x12 estructura para luces</t>
  </si>
  <si>
    <t>6x9</t>
  </si>
  <si>
    <t>Tamaño: 2*2 .40m</t>
  </si>
  <si>
    <t>Tamaño: 3.15*2.40m</t>
  </si>
  <si>
    <t>Tamaño: 4.20*3.75</t>
  </si>
  <si>
    <t>Alquiler de silletería blanca.</t>
  </si>
  <si>
    <t>Alquiler de Video Beams</t>
  </si>
  <si>
    <t>1.800 lumens</t>
  </si>
  <si>
    <t>2.500 lumens</t>
  </si>
  <si>
    <t>3.000 lumens</t>
  </si>
  <si>
    <t>5,200 lumens</t>
  </si>
  <si>
    <t>Alquiler de baños móviles: Montaje, atención, mantenimiento y desmontaje</t>
  </si>
  <si>
    <t>2 baños</t>
  </si>
  <si>
    <t>4 baños</t>
  </si>
  <si>
    <t>6 baños</t>
  </si>
  <si>
    <t>8 baños</t>
  </si>
  <si>
    <t>10 baños</t>
  </si>
  <si>
    <t>Alquiler de plantas eléctricas</t>
  </si>
  <si>
    <t>Que incluya transporte, instalación y combustible</t>
  </si>
  <si>
    <t>50 kilovatios</t>
  </si>
  <si>
    <t>100 kilovatios</t>
  </si>
  <si>
    <t>150 kilovatios</t>
  </si>
  <si>
    <t>200 kilovatios</t>
  </si>
  <si>
    <t>250 kilovatios</t>
  </si>
  <si>
    <t>Alquiler computadores portátiles</t>
  </si>
  <si>
    <t>Alquiler de DVD</t>
  </si>
  <si>
    <t>Iluminación</t>
  </si>
  <si>
    <t>MATERIALES Y BIENES PARA REALIZACION DE DISTINTOS EVENTOS</t>
  </si>
  <si>
    <t>VALOR 
UNITARIO</t>
  </si>
  <si>
    <t>Alquiler de baños móviles: Montaje, atención, mantenimiento y desmontaje para personas con movilidad reducida</t>
  </si>
  <si>
    <t>Meseros</t>
  </si>
  <si>
    <t>Hibratación (Botella de agua de 420 ml)</t>
  </si>
  <si>
    <t>VALOR 
TOTAL</t>
  </si>
  <si>
    <t>PERSONAL APOYO PARA REALIZACION DE DISTINTOS EVENTOS</t>
  </si>
  <si>
    <t>Porcentaje</t>
  </si>
  <si>
    <t>Vl Total Promedio</t>
  </si>
  <si>
    <t>TOTAL</t>
  </si>
  <si>
    <t>Vl Total 
Promedio</t>
  </si>
  <si>
    <t>Valor 
Promedio</t>
  </si>
  <si>
    <t>Alquiler de silletería  vestida</t>
  </si>
  <si>
    <t>Presentador (Maestro de ceremonia) con experiencia de 6 meses</t>
  </si>
  <si>
    <t>Portapendones</t>
  </si>
  <si>
    <t>Alquiler de pantallas de retroproyección
(Incluye instalación)</t>
  </si>
  <si>
    <t>Alquiler de carpas brandeadas
(Incluye montaje y desmontaje)</t>
  </si>
  <si>
    <t>Iluminación para tarimas
(Incluye montaje y desmontaje )</t>
  </si>
  <si>
    <t>Sanduche de pernil (pan tracidional 220 gr) acompañado con bebida de minimo  200ml</t>
  </si>
  <si>
    <t>Sanduche de pechuga de pollo 260 gr, acompañado con bebida de minimo  200ml</t>
  </si>
  <si>
    <t>Wrap de pollo (315 gr) acompañado con bebida de minimo  200ml</t>
  </si>
  <si>
    <t>Ensalada de frutas especial (con queso y helado) (12 onzas)</t>
  </si>
  <si>
    <t>Cantidad</t>
  </si>
  <si>
    <t>Atención de 50 Personas</t>
  </si>
  <si>
    <t>Atención de 100 Personas</t>
  </si>
  <si>
    <t>Atención de 200 Personas</t>
  </si>
  <si>
    <t>Atención de 500 Personas</t>
  </si>
  <si>
    <t>Trasporte de Material Publicitario de intalaciones de Benedan a un Municipio cercano - Maximo 50 km de medellin</t>
  </si>
  <si>
    <t>Copas de vidrio para agua</t>
  </si>
  <si>
    <t>Copa de vidrio de champaña clasica</t>
  </si>
  <si>
    <t>Copa de vidrio de Vino</t>
  </si>
  <si>
    <t>Alquiler de Mesas para minimo 8 personas</t>
  </si>
  <si>
    <t>Alquiler de Mesas para minimo 8 con mantel y sobremantel</t>
  </si>
  <si>
    <t>Trasporte personal (Capacidad minima de 10 personas) Municipios cercanos - Maximo 50 km de medellin</t>
  </si>
  <si>
    <t>Wrap de jamon y queso (300 gr) acompañado con bebida de minimo  200ml</t>
  </si>
  <si>
    <t>Reproductor de musica desde tu smartphone/laptop/tablet por bluetooth con un alcance de hasta 10 metros.</t>
  </si>
  <si>
    <t>Valor 
Promedio Antes de IVA</t>
  </si>
  <si>
    <t>Vl Total 
Promedio Ponderado</t>
  </si>
  <si>
    <t>Tamal de 200 gr y bebida de minimo  350ml</t>
  </si>
  <si>
    <t>2 Roboticas</t>
  </si>
  <si>
    <t>4 Roboticas</t>
  </si>
  <si>
    <t>6 par Led</t>
  </si>
  <si>
    <t>12 par Led</t>
  </si>
  <si>
    <t>16 par Led</t>
  </si>
  <si>
    <t>Cabina autoamplificada con bluetooth recargable c/ microfono y control</t>
  </si>
  <si>
    <t>Alquiler de equipos de amplificación .</t>
  </si>
  <si>
    <t>Incluye micrófono alámbricos y 1 inalambrico, instalacion y operación</t>
  </si>
  <si>
    <t>Alquiler de TV Led de 50 pulgadas con base</t>
  </si>
  <si>
    <t>Animador con experiencia de 1 año para activaciones estaticas y con movimiento a maximo 5 km.</t>
  </si>
  <si>
    <t>Grupo circense (Minimo 3 integrantes) para activaciones estaticas y con movimiento a maximo 5 km.</t>
  </si>
  <si>
    <t>Grupo de trovadores (Minimo 2 trovadores) para activaciones estaticas y con movimiento a maximo 5 km.</t>
  </si>
  <si>
    <t>Grupo Musical - Chirimia de minimo 3 integrantes para activaciones estaticas y con movimiento a maximo 5 km.</t>
  </si>
  <si>
    <t>Empresa</t>
  </si>
  <si>
    <t>Contacto</t>
  </si>
  <si>
    <t>Fecha</t>
  </si>
  <si>
    <t>Telefono</t>
  </si>
  <si>
    <t>Vallas de Cerramiento</t>
  </si>
  <si>
    <t>Que incluya transporte de entrega y recogida.</t>
  </si>
  <si>
    <t>Disc-jockey con experiencia de 6 meses</t>
  </si>
  <si>
    <t>ALIMENTACION PARA REALIZACIÓN DE DISTINTOS EVENTOS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</si>
  <si>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Hora de Servicio.
- El valor cotizado aplicará en todo el territorio Nacional.
- El personal deberá contar con afiliacion a ARL y presentar los respectivos soportes al momento  de iniciar alguna actividad.
</t>
    </r>
  </si>
  <si>
    <t xml:space="preserve">DESCRIPCION 
(Valor Hasta 4 HORAS).
</t>
  </si>
  <si>
    <t>DESCRIPCIÓN . (VALOR POR 1 HORA).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</si>
  <si>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valor hasta de 4 horas el Servicio.
- El valor cotizado aplicará en todo el territorio Nacional.</t>
    </r>
  </si>
  <si>
    <r>
      <t>Precio por cada Almuerzo o Cena 
(2 proteinas</t>
    </r>
    <r>
      <rPr>
        <sz val="8"/>
        <rFont val="Calibri"/>
        <family val="2"/>
      </rPr>
      <t xml:space="preserve"> cada una de 200gr, 2 harina de 120 gr cada una, ensalada de 100 gr, postre, bebida de minimo  350ml) </t>
    </r>
  </si>
  <si>
    <r>
      <t xml:space="preserve">Lechona de 300 gr, acompañada de </t>
    </r>
    <r>
      <rPr>
        <sz val="8"/>
        <rFont val="Calibri"/>
        <family val="2"/>
      </rPr>
      <t xml:space="preserve">harina de 120 gr cada una y bebida de minimo  350ml
</t>
    </r>
  </si>
  <si>
    <r>
      <t xml:space="preserve">
Precio por cada desayuno
(2 harina minimo de</t>
    </r>
    <r>
      <rPr>
        <sz val="8"/>
        <rFont val="Calibri"/>
        <family val="2"/>
      </rPr>
      <t xml:space="preserve"> 120 gr cada una, 2 proteina  de 120 gr cada una, 1 lacteo, bebida de minimo  200ml) 
Referencia (Arepa, frijoles , huevo, carne, 1 tajada de quesito, bebida caliente)</t>
    </r>
  </si>
  <si>
    <r>
      <t xml:space="preserve">
Precio por cada desayuno 
(1 harina </t>
    </r>
    <r>
      <rPr>
        <sz val="8"/>
        <rFont val="Calibri"/>
        <family val="2"/>
      </rPr>
      <t>120 gr cada una, 1 proteina 120 gr cada una, 1 lacteo, bebida de minimo  200ml) 
Referencia (Arepa,  huevo, 1 tajada quesito, bebida caliente)</t>
    </r>
  </si>
  <si>
    <r>
      <t xml:space="preserve">Precio por cada Refrigerio 
(1 harina de 80 gr - bebida de minimo  200ml)
</t>
    </r>
    <r>
      <rPr>
        <sz val="8"/>
        <rFont val="Calibri"/>
        <family val="2"/>
      </rPr>
      <t>Referencia (Palito de queso, pasteles dulces o salados, Croissant)</t>
    </r>
  </si>
  <si>
    <r>
      <t xml:space="preserve">Estacion de Pasabocas.
Tipo de Menu (Brocheta de Pollo, alitas en salsa BBQ, rollos de jamo y queso, mini sanduche de jamon de pollo, Empanaditas cocteleras de carne y pollo) .
Debe ser entregado en PLATOS REDONDO CON TAPA Alto 4.50 cm, Diametro 28.50 cm
</t>
    </r>
    <r>
      <rPr>
        <b/>
        <i/>
        <u val="single"/>
        <sz val="8"/>
        <rFont val="Calibri"/>
        <family val="2"/>
      </rPr>
      <t xml:space="preserve">"Este servicio debe ser cotizado con un valor promedio  total para el rango de persona que se describe en la celda E" </t>
    </r>
  </si>
  <si>
    <r>
      <rPr>
        <sz val="8"/>
        <rFont val="Calibri"/>
        <family val="2"/>
      </rPr>
      <t xml:space="preserve">Tabla de quesos tipo mozzarella, 2 tipos de Jamon y fresas.
Debe ser entregado en PLATOS REDONDO 4 DIVISIONES CON TAPA Alto 4.50 cm, Diametro 28.50 cm
</t>
    </r>
    <r>
      <rPr>
        <b/>
        <i/>
        <u val="single"/>
        <sz val="8"/>
        <rFont val="Calibri"/>
        <family val="2"/>
      </rPr>
      <t xml:space="preserve">
"Este servicio debe ser cotizado con un valor promedio total para el rango de persona que se describe en la celda E" </t>
    </r>
  </si>
  <si>
    <t xml:space="preserve">Modelos con experiencia de 6 meses en eventos de protocolo (AAA).
Actividades Principales:   Venta de Loteria, entrega de Material POP, brindar información a clientes sobre la actividad que se este realizando
</t>
  </si>
  <si>
    <r>
      <t xml:space="preserve">Estación de café. 
</t>
    </r>
    <r>
      <rPr>
        <i/>
        <sz val="8"/>
        <rFont val="Calibri"/>
        <family val="2"/>
      </rPr>
      <t xml:space="preserve">(Estación de café, agua fría y aromática, el servicio debe incluir vasos desechable, mezcladores, servilletas y una persona que realice el servicio de entrega y limpieza de la estación).
</t>
    </r>
    <r>
      <rPr>
        <b/>
        <i/>
        <sz val="8"/>
        <rFont val="Calibri"/>
        <family val="2"/>
      </rPr>
      <t xml:space="preserve">"Este servicio debe ser cotizado con un valor total para el rango de persona que se describe en la celda E" 
</t>
    </r>
    <r>
      <rPr>
        <b/>
        <sz val="8"/>
        <rFont val="Calibri"/>
        <family val="2"/>
      </rPr>
      <t xml:space="preserve">
</t>
    </r>
  </si>
  <si>
    <t>Transporte de Material Publicitario de intalaciones de Benedan a diferentes lugares de La ciudad de Medellin durante el tiempo de servicio , hasta 4 horas</t>
  </si>
  <si>
    <t>Trasporte de Material Publicitario de intalaciones de Benedan a diferentes lugares del Area Metropolitana de Antioquia, hasta 4 horas</t>
  </si>
  <si>
    <t>Trasporte personal (Capacidad minima de 10 personas) en el Area Metropolitana de Antioquia hasta 4 horas</t>
  </si>
  <si>
    <t>Firma Representante Legal</t>
  </si>
  <si>
    <r>
      <t xml:space="preserve">Precio por cada Almuerzo o Cena
(1 proteina de 200gr, 2 harinas de 120gr </t>
    </r>
    <r>
      <rPr>
        <sz val="8"/>
        <rFont val="Calibri"/>
        <family val="2"/>
      </rPr>
      <t xml:space="preserve">cada una, ensalada de 100 </t>
    </r>
    <r>
      <rPr>
        <sz val="8"/>
        <color indexed="17"/>
        <rFont val="Calibri"/>
        <family val="2"/>
      </rPr>
      <t>gr</t>
    </r>
    <r>
      <rPr>
        <sz val="8"/>
        <rFont val="Calibri"/>
        <family val="2"/>
      </rPr>
      <t>, bebida de minimo  350ml)</t>
    </r>
  </si>
  <si>
    <t>Precio por cada servicio hasta 4 horas</t>
  </si>
  <si>
    <t>Precio Unitario</t>
  </si>
  <si>
    <t>Precio Unitairo</t>
  </si>
  <si>
    <t>Precio Unitario por juego de cubiertos</t>
  </si>
  <si>
    <t>Precio Unitario por juego de Platos</t>
  </si>
  <si>
    <t xml:space="preserve">Alquiler de Cubiertos en acero inoxidable. (cuchara pequeña, cuchara estandar, Tenedor estandar, cuchillo estandar) </t>
  </si>
  <si>
    <t>Alquiler de Platos  en ceramica (Plato fuerte, sopa, ensalda y postre)</t>
  </si>
  <si>
    <t>Alquiler de Vaso de cristal largo para jugo o bebida gaseosa 12 onzas</t>
  </si>
  <si>
    <r>
      <t>L</t>
    </r>
    <r>
      <rPr>
        <b/>
        <i/>
        <sz val="8"/>
        <rFont val="Calibri"/>
        <family val="2"/>
      </rPr>
      <t>ogistico Operativo</t>
    </r>
    <r>
      <rPr>
        <i/>
        <sz val="8"/>
        <rFont val="Calibri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</si>
  <si>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r>
      <t xml:space="preserve">Hombre Valla Tambien podran ser usados para activaciones estaticas y con movimiento a maximo 5 km.
</t>
    </r>
    <r>
      <rPr>
        <b/>
        <sz val="8"/>
        <rFont val="Calibri"/>
        <family val="2"/>
      </rPr>
      <t xml:space="preserve">
Actividades Principales:  </t>
    </r>
    <r>
      <rPr>
        <sz val="8"/>
        <rFont val="Calibri"/>
        <family val="2"/>
      </rPr>
      <t>Cargar de material Publicitario tipo valla, volanteo y brindar información</t>
    </r>
  </si>
  <si>
    <r>
      <t xml:space="preserve">Promotota para eventos con experiencia de 6 meses en ventas (AA)  para activaciones estaticas y con movimiento a maximo 5 km.
</t>
    </r>
    <r>
      <rPr>
        <b/>
        <sz val="8"/>
        <rFont val="Calibri"/>
        <family val="2"/>
      </rPr>
      <t xml:space="preserve">Actividades Principales:   </t>
    </r>
    <r>
      <rPr>
        <sz val="8"/>
        <rFont val="Calibri"/>
        <family val="2"/>
      </rPr>
      <t xml:space="preserve">Venta de Loteria, entrega de Material POP, brindar información a clientes sobre la actividad que se este realizando
</t>
    </r>
  </si>
  <si>
    <r>
      <t>Nota 1:  La Entidad definira que tipo de harinas y proteinas seran las que conformen el menú; de acuerdo a sus necesidades y publico de interes.
Nota 2: Los Almuerzos y desayunos deberan ser servido de a 1 por persona en PORTACOMIDAS ESPUMADOS de Tapa y Base de 3 divisiones de minimo las siguientes medidas: Largo (20.00 cm), Ancho (21.50 cm), Alto (7.80 cm).
Nota 3: La lechona deberá ser servida de a 1 persona por plato en portacomidas espumado de tapa y base de minimo las siguientes medidas  Largo (14.00 cm), Ancho (14 cm), Alto (7,8 cm)
Nota 4: El tamal deberá ser servido de a 1 persona por plato en portacomidas espumado de tapa y base de minimo las siguientes medidas  Largo (19.50 cm), Ancho (9.50 cm), Alto (5.80 cm).
Nota 5: El Sanduche y el wrap debera ser servido de a 1 persona por plato en portacomidas espumado de tapa y base de minimo las siguientes medidas  Largo (15.00 cm), Ancho (15.00 cm), Alto (6.70 cm).
Nota 6: Para la ensalada de frutas  debera ser servido de a 1 persona en CONTENEDOR MULTIPROPÓSITO  de minimo las siguientes medidas  Diametro  (21.50 cm), Alto (10.80 cm).</t>
    </r>
    <r>
      <rPr>
        <sz val="9"/>
        <color indexed="8"/>
        <rFont val="Calibri"/>
        <family val="2"/>
      </rPr>
      <t xml:space="preserve">
Nota 7: Cada alimento solicitado debera ser servido con Set de cubiertos compuesto por tenedor, cuchillo y cuhara, servilleta empacado en bolsa individual cada uno. Ademas las bebidas deben ser entregadas en botellas desechables o caja tetrapack
</t>
    </r>
    <r>
      <rPr>
        <sz val="9"/>
        <rFont val="Calibri"/>
        <family val="2"/>
      </rPr>
      <t>Nota 8: Todos los elementos solicitados como portacomidas, contenedores, set de cubiertos, bolsas, deben estar incluidos en el precio de los product</t>
    </r>
    <r>
      <rPr>
        <sz val="9"/>
        <color indexed="56"/>
        <rFont val="Calibri"/>
        <family val="2"/>
      </rPr>
      <t>os</t>
    </r>
  </si>
  <si>
    <r>
      <rPr>
        <b/>
        <i/>
        <sz val="8"/>
        <rFont val="Calibri"/>
        <family val="2"/>
      </rPr>
      <t>Supervisor Logistico</t>
    </r>
    <r>
      <rPr>
        <sz val="8"/>
        <rFont val="Calibri"/>
        <family val="2"/>
      </rPr>
      <t xml:space="preserve"> para activaciones estaticas y con movimiento a maximo 5 km.
</t>
    </r>
    <r>
      <rPr>
        <b/>
        <i/>
        <sz val="8"/>
        <rFont val="Calibri"/>
        <family val="2"/>
      </rPr>
      <t xml:space="preserve">
Actividades Principales: </t>
    </r>
    <r>
      <rPr>
        <sz val="8"/>
        <rFont val="Calibri"/>
        <family val="2"/>
      </rPr>
      <t>Montaje y Desmontaje de eventos, Carga de materia POP, Aseo, Volanteo, entrega de Material POP, empacar material POP;  y brindar información, asi mismo sera la persona de coordinar las actividades que determine la entidad y que estas se realicen de acuerdo al requerimiento</t>
    </r>
    <r>
      <rPr>
        <b/>
        <i/>
        <sz val="8"/>
        <rFont val="Calibri"/>
        <family val="2"/>
      </rPr>
      <t xml:space="preserve">
</t>
    </r>
  </si>
  <si>
    <t>ANEXO 6</t>
  </si>
  <si>
    <t>ANEXO 7</t>
  </si>
  <si>
    <t>ANEXO 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</si>
</sst>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_ &quot;$&quot;\ * #,##0_ ;_ &quot;$&quot;\ * \-#,##0_ ;_ &quot;$&quot;\ * &quot;-&quot;??_ ;_ @_ 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_(* #,##0.0_);_(* \(#,##0.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u val="single"/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sz val="9"/>
      <color indexed="8"/>
      <name val="Calibri"/>
      <family val="2"/>
    </font>
    <font>
      <sz val="8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i/>
      <u val="single"/>
      <sz val="10"/>
      <color indexed="9"/>
      <name val="Calibri"/>
      <family val="2"/>
    </font>
    <font>
      <b/>
      <i/>
      <u val="single"/>
      <sz val="8"/>
      <color indexed="9"/>
      <name val="Calibri"/>
      <family val="2"/>
    </font>
    <font>
      <b/>
      <i/>
      <u val="single"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i/>
      <u val="single"/>
      <sz val="10"/>
      <color theme="0"/>
      <name val="Calibri"/>
      <family val="2"/>
    </font>
    <font>
      <b/>
      <i/>
      <u val="single"/>
      <sz val="8"/>
      <color theme="0"/>
      <name val="Calibri"/>
      <family val="2"/>
    </font>
    <font>
      <b/>
      <i/>
      <u val="single"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/>
    </xf>
    <xf numFmtId="9" fontId="0" fillId="0" borderId="0" xfId="57" applyFont="1" applyAlignment="1">
      <alignment/>
    </xf>
    <xf numFmtId="0" fontId="55" fillId="33" borderId="10" xfId="0" applyFont="1" applyFill="1" applyBorder="1" applyAlignment="1">
      <alignment horizontal="center"/>
    </xf>
    <xf numFmtId="182" fontId="2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2" fontId="5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81" fontId="2" fillId="33" borderId="10" xfId="51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3" fontId="0" fillId="0" borderId="0" xfId="48" applyNumberFormat="1" applyFont="1" applyAlignment="1">
      <alignment/>
    </xf>
    <xf numFmtId="0" fontId="9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181" fontId="2" fillId="33" borderId="10" xfId="51" applyNumberFormat="1" applyFont="1" applyFill="1" applyBorder="1" applyAlignment="1">
      <alignment horizontal="center" vertical="center"/>
    </xf>
    <xf numFmtId="180" fontId="2" fillId="33" borderId="10" xfId="50" applyNumberFormat="1" applyFont="1" applyFill="1" applyBorder="1" applyAlignment="1">
      <alignment horizontal="center" vertical="center"/>
    </xf>
    <xf numFmtId="180" fontId="2" fillId="33" borderId="10" xfId="5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center" vertical="center"/>
    </xf>
    <xf numFmtId="181" fontId="2" fillId="33" borderId="12" xfId="51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9" fontId="57" fillId="34" borderId="10" xfId="57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/>
    </xf>
    <xf numFmtId="9" fontId="57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vertical="center"/>
    </xf>
    <xf numFmtId="9" fontId="57" fillId="34" borderId="10" xfId="0" applyNumberFormat="1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4" fontId="57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57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9" fontId="2" fillId="33" borderId="0" xfId="57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9" fontId="3" fillId="33" borderId="0" xfId="57" applyFont="1" applyFill="1" applyBorder="1" applyAlignment="1">
      <alignment horizontal="center" vertical="center" wrapText="1"/>
    </xf>
    <xf numFmtId="4" fontId="3" fillId="33" borderId="0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1" fontId="2" fillId="33" borderId="0" xfId="51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9" fontId="3" fillId="33" borderId="0" xfId="57" applyFont="1" applyFill="1" applyBorder="1" applyAlignment="1">
      <alignment horizontal="center" vertical="center" wrapText="1"/>
    </xf>
    <xf numFmtId="4" fontId="3" fillId="33" borderId="0" xfId="5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4" fontId="3" fillId="33" borderId="11" xfId="50" applyNumberFormat="1" applyFont="1" applyFill="1" applyBorder="1" applyAlignment="1">
      <alignment horizontal="center" vertical="center" wrapText="1"/>
    </xf>
    <xf numFmtId="4" fontId="3" fillId="33" borderId="13" xfId="50" applyNumberFormat="1" applyFont="1" applyFill="1" applyBorder="1" applyAlignment="1">
      <alignment horizontal="center" vertical="center" wrapText="1"/>
    </xf>
    <xf numFmtId="4" fontId="3" fillId="33" borderId="12" xfId="50" applyNumberFormat="1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9" fontId="2" fillId="33" borderId="11" xfId="57" applyFont="1" applyFill="1" applyBorder="1" applyAlignment="1">
      <alignment horizontal="center" vertical="center" wrapText="1"/>
    </xf>
    <xf numFmtId="9" fontId="2" fillId="33" borderId="13" xfId="57" applyFont="1" applyFill="1" applyBorder="1" applyAlignment="1">
      <alignment horizontal="center" vertical="center" wrapText="1"/>
    </xf>
    <xf numFmtId="9" fontId="2" fillId="33" borderId="12" xfId="57" applyFont="1" applyFill="1" applyBorder="1" applyAlignment="1">
      <alignment horizontal="center" vertical="center" wrapText="1"/>
    </xf>
    <xf numFmtId="9" fontId="55" fillId="33" borderId="10" xfId="57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55" fillId="33" borderId="11" xfId="57" applyFont="1" applyFill="1" applyBorder="1" applyAlignment="1">
      <alignment horizontal="center" vertical="center" wrapText="1"/>
    </xf>
    <xf numFmtId="9" fontId="55" fillId="33" borderId="13" xfId="57" applyFont="1" applyFill="1" applyBorder="1" applyAlignment="1">
      <alignment horizontal="center" vertical="center" wrapText="1"/>
    </xf>
    <xf numFmtId="9" fontId="55" fillId="33" borderId="12" xfId="57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4" fillId="0" borderId="0" xfId="0" applyFont="1" applyAlignment="1">
      <alignment horizontal="justify" vertical="center" wrapText="1"/>
    </xf>
    <xf numFmtId="0" fontId="54" fillId="0" borderId="0" xfId="0" applyFont="1" applyAlignment="1">
      <alignment horizontal="justify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9" fontId="2" fillId="33" borderId="11" xfId="57" applyFont="1" applyFill="1" applyBorder="1" applyAlignment="1">
      <alignment horizontal="center" vertical="center"/>
    </xf>
    <xf numFmtId="9" fontId="2" fillId="33" borderId="13" xfId="57" applyFont="1" applyFill="1" applyBorder="1" applyAlignment="1">
      <alignment horizontal="center" vertical="center"/>
    </xf>
    <xf numFmtId="9" fontId="2" fillId="33" borderId="12" xfId="57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/>
    </xf>
    <xf numFmtId="4" fontId="2" fillId="33" borderId="11" xfId="57" applyNumberFormat="1" applyFont="1" applyFill="1" applyBorder="1" applyAlignment="1">
      <alignment horizontal="center" vertical="center" wrapText="1"/>
    </xf>
    <xf numFmtId="4" fontId="2" fillId="33" borderId="13" xfId="57" applyNumberFormat="1" applyFont="1" applyFill="1" applyBorder="1" applyAlignment="1">
      <alignment horizontal="center" vertical="center" wrapText="1"/>
    </xf>
    <xf numFmtId="4" fontId="2" fillId="33" borderId="12" xfId="57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4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60" fillId="34" borderId="0" xfId="0" applyFont="1" applyFill="1" applyAlignment="1">
      <alignment horizontal="center"/>
    </xf>
    <xf numFmtId="9" fontId="3" fillId="33" borderId="11" xfId="57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4" fontId="3" fillId="33" borderId="11" xfId="57" applyNumberFormat="1" applyFont="1" applyFill="1" applyBorder="1" applyAlignment="1">
      <alignment horizontal="center" vertical="center" wrapText="1"/>
    </xf>
    <xf numFmtId="4" fontId="3" fillId="33" borderId="13" xfId="57" applyNumberFormat="1" applyFont="1" applyFill="1" applyBorder="1" applyAlignment="1">
      <alignment horizontal="center" vertical="center" wrapText="1"/>
    </xf>
    <xf numFmtId="4" fontId="3" fillId="33" borderId="12" xfId="57" applyNumberFormat="1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4" fontId="3" fillId="33" borderId="12" xfId="50" applyNumberFormat="1" applyFont="1" applyFill="1" applyBorder="1" applyAlignment="1">
      <alignment horizontal="center" vertical="center" wrapText="1"/>
    </xf>
    <xf numFmtId="1" fontId="5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="110" zoomScaleNormal="110" workbookViewId="0" topLeftCell="A61">
      <selection activeCell="C69" sqref="C69:D69"/>
    </sheetView>
  </sheetViews>
  <sheetFormatPr defaultColWidth="11.421875" defaultRowHeight="15" outlineLevelCol="1"/>
  <cols>
    <col min="1" max="1" width="27.8515625" style="0" customWidth="1"/>
    <col min="2" max="2" width="9.421875" style="0" customWidth="1"/>
    <col min="3" max="3" width="9.421875" style="9" customWidth="1"/>
    <col min="4" max="4" width="15.140625" style="9" customWidth="1" outlineLevel="1"/>
    <col min="5" max="5" width="19.00390625" style="16" customWidth="1" outlineLevel="1"/>
    <col min="6" max="6" width="7.7109375" style="0" bestFit="1" customWidth="1"/>
    <col min="7" max="7" width="8.8515625" style="9" customWidth="1"/>
    <col min="8" max="8" width="11.8515625" style="9" customWidth="1"/>
    <col min="9" max="9" width="13.57421875" style="0" bestFit="1" customWidth="1"/>
    <col min="11" max="11" width="11.421875" style="64" customWidth="1"/>
  </cols>
  <sheetData>
    <row r="1" spans="1:8" ht="13.5" customHeight="1">
      <c r="A1" s="77" t="s">
        <v>131</v>
      </c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99</v>
      </c>
      <c r="B2" s="77"/>
      <c r="C2" s="77"/>
      <c r="D2" s="77"/>
      <c r="E2" s="77"/>
      <c r="F2" s="77"/>
      <c r="G2" s="77"/>
      <c r="H2" s="77"/>
    </row>
    <row r="4" spans="1:8" ht="33" customHeight="1">
      <c r="A4" s="33" t="s">
        <v>0</v>
      </c>
      <c r="B4" s="34" t="s">
        <v>47</v>
      </c>
      <c r="C4" s="32" t="s">
        <v>76</v>
      </c>
      <c r="D4" s="32" t="s">
        <v>77</v>
      </c>
      <c r="E4" s="32" t="s">
        <v>62</v>
      </c>
      <c r="F4" s="32" t="s">
        <v>41</v>
      </c>
      <c r="G4" s="33" t="s">
        <v>2</v>
      </c>
      <c r="H4" s="32" t="s">
        <v>45</v>
      </c>
    </row>
    <row r="5" spans="1:8" ht="15" customHeight="1">
      <c r="A5" s="85" t="s">
        <v>104</v>
      </c>
      <c r="B5" s="75">
        <v>0.08</v>
      </c>
      <c r="C5" s="76" t="e">
        <f>AVERAGE(F5:F8)</f>
        <v>#DIV/0!</v>
      </c>
      <c r="D5" s="76" t="e">
        <f>+C5*B5</f>
        <v>#DIV/0!</v>
      </c>
      <c r="E5" s="2">
        <v>10</v>
      </c>
      <c r="F5" s="8"/>
      <c r="G5" s="7">
        <f aca="true" t="shared" si="0" ref="G5:G68">+F5*0.19</f>
        <v>0</v>
      </c>
      <c r="H5" s="10">
        <f aca="true" t="shared" si="1" ref="H5:H68">+G5+F5</f>
        <v>0</v>
      </c>
    </row>
    <row r="6" spans="1:8" ht="15">
      <c r="A6" s="85"/>
      <c r="B6" s="75"/>
      <c r="C6" s="76"/>
      <c r="D6" s="76"/>
      <c r="E6" s="2">
        <v>50</v>
      </c>
      <c r="F6" s="8"/>
      <c r="G6" s="7">
        <f t="shared" si="0"/>
        <v>0</v>
      </c>
      <c r="H6" s="10">
        <f t="shared" si="1"/>
        <v>0</v>
      </c>
    </row>
    <row r="7" spans="1:8" ht="15">
      <c r="A7" s="85"/>
      <c r="B7" s="75"/>
      <c r="C7" s="76"/>
      <c r="D7" s="76"/>
      <c r="E7" s="2">
        <v>100</v>
      </c>
      <c r="F7" s="8"/>
      <c r="G7" s="7">
        <f t="shared" si="0"/>
        <v>0</v>
      </c>
      <c r="H7" s="10">
        <f t="shared" si="1"/>
        <v>0</v>
      </c>
    </row>
    <row r="8" spans="1:9" ht="15">
      <c r="A8" s="85"/>
      <c r="B8" s="75"/>
      <c r="C8" s="76"/>
      <c r="D8" s="76"/>
      <c r="E8" s="2">
        <v>500</v>
      </c>
      <c r="F8" s="8"/>
      <c r="G8" s="7">
        <f t="shared" si="0"/>
        <v>0</v>
      </c>
      <c r="H8" s="10">
        <f t="shared" si="1"/>
        <v>0</v>
      </c>
      <c r="I8" s="17"/>
    </row>
    <row r="9" spans="1:8" ht="15" customHeight="1">
      <c r="A9" s="85" t="s">
        <v>117</v>
      </c>
      <c r="B9" s="75">
        <v>0.08</v>
      </c>
      <c r="C9" s="76" t="e">
        <f>AVERAGE(F9:F12)</f>
        <v>#DIV/0!</v>
      </c>
      <c r="D9" s="76" t="e">
        <f>+C9*B9</f>
        <v>#DIV/0!</v>
      </c>
      <c r="E9" s="2">
        <v>10</v>
      </c>
      <c r="F9" s="8"/>
      <c r="G9" s="7">
        <f t="shared" si="0"/>
        <v>0</v>
      </c>
      <c r="H9" s="10">
        <f t="shared" si="1"/>
        <v>0</v>
      </c>
    </row>
    <row r="10" spans="1:8" ht="15">
      <c r="A10" s="85"/>
      <c r="B10" s="75"/>
      <c r="C10" s="76"/>
      <c r="D10" s="76"/>
      <c r="E10" s="2">
        <v>50</v>
      </c>
      <c r="F10" s="8"/>
      <c r="G10" s="7">
        <f t="shared" si="0"/>
        <v>0</v>
      </c>
      <c r="H10" s="10">
        <f t="shared" si="1"/>
        <v>0</v>
      </c>
    </row>
    <row r="11" spans="1:8" ht="15">
      <c r="A11" s="85"/>
      <c r="B11" s="75"/>
      <c r="C11" s="76"/>
      <c r="D11" s="76"/>
      <c r="E11" s="2">
        <v>100</v>
      </c>
      <c r="F11" s="8"/>
      <c r="G11" s="7">
        <f t="shared" si="0"/>
        <v>0</v>
      </c>
      <c r="H11" s="10">
        <f t="shared" si="1"/>
        <v>0</v>
      </c>
    </row>
    <row r="12" spans="1:8" ht="15">
      <c r="A12" s="85"/>
      <c r="B12" s="75"/>
      <c r="C12" s="76"/>
      <c r="D12" s="76"/>
      <c r="E12" s="2">
        <v>500</v>
      </c>
      <c r="F12" s="8"/>
      <c r="G12" s="7">
        <f t="shared" si="0"/>
        <v>0</v>
      </c>
      <c r="H12" s="10">
        <f t="shared" si="1"/>
        <v>0</v>
      </c>
    </row>
    <row r="13" spans="1:8" ht="15" customHeight="1">
      <c r="A13" s="85" t="s">
        <v>105</v>
      </c>
      <c r="B13" s="75">
        <v>0.05</v>
      </c>
      <c r="C13" s="76" t="e">
        <f>AVERAGE(F13:F16)</f>
        <v>#DIV/0!</v>
      </c>
      <c r="D13" s="76" t="e">
        <f>+C13*B13</f>
        <v>#DIV/0!</v>
      </c>
      <c r="E13" s="2">
        <v>100</v>
      </c>
      <c r="F13" s="8"/>
      <c r="G13" s="7">
        <f t="shared" si="0"/>
        <v>0</v>
      </c>
      <c r="H13" s="10">
        <f t="shared" si="1"/>
        <v>0</v>
      </c>
    </row>
    <row r="14" spans="1:8" ht="15">
      <c r="A14" s="85"/>
      <c r="B14" s="75"/>
      <c r="C14" s="76"/>
      <c r="D14" s="76"/>
      <c r="E14" s="2">
        <v>200</v>
      </c>
      <c r="F14" s="8"/>
      <c r="G14" s="7">
        <f t="shared" si="0"/>
        <v>0</v>
      </c>
      <c r="H14" s="10">
        <f t="shared" si="1"/>
        <v>0</v>
      </c>
    </row>
    <row r="15" spans="1:8" ht="15">
      <c r="A15" s="85"/>
      <c r="B15" s="75"/>
      <c r="C15" s="76"/>
      <c r="D15" s="76"/>
      <c r="E15" s="2">
        <v>300</v>
      </c>
      <c r="F15" s="8"/>
      <c r="G15" s="7">
        <f t="shared" si="0"/>
        <v>0</v>
      </c>
      <c r="H15" s="10">
        <f t="shared" si="1"/>
        <v>0</v>
      </c>
    </row>
    <row r="16" spans="1:8" ht="15">
      <c r="A16" s="85"/>
      <c r="B16" s="75"/>
      <c r="C16" s="76"/>
      <c r="D16" s="76"/>
      <c r="E16" s="2">
        <v>500</v>
      </c>
      <c r="F16" s="8"/>
      <c r="G16" s="7">
        <f t="shared" si="0"/>
        <v>0</v>
      </c>
      <c r="H16" s="10">
        <f t="shared" si="1"/>
        <v>0</v>
      </c>
    </row>
    <row r="17" spans="1:8" ht="15" customHeight="1">
      <c r="A17" s="78" t="s">
        <v>78</v>
      </c>
      <c r="B17" s="81">
        <v>0.05</v>
      </c>
      <c r="C17" s="76" t="e">
        <f>AVERAGE(F17:F20)</f>
        <v>#DIV/0!</v>
      </c>
      <c r="D17" s="76" t="e">
        <f>+C17*B17</f>
        <v>#DIV/0!</v>
      </c>
      <c r="E17" s="2">
        <v>100</v>
      </c>
      <c r="F17" s="8"/>
      <c r="G17" s="7">
        <f t="shared" si="0"/>
        <v>0</v>
      </c>
      <c r="H17" s="10">
        <f t="shared" si="1"/>
        <v>0</v>
      </c>
    </row>
    <row r="18" spans="1:8" ht="15">
      <c r="A18" s="79"/>
      <c r="B18" s="82"/>
      <c r="C18" s="76"/>
      <c r="D18" s="76"/>
      <c r="E18" s="2">
        <v>200</v>
      </c>
      <c r="F18" s="8"/>
      <c r="G18" s="7">
        <f t="shared" si="0"/>
        <v>0</v>
      </c>
      <c r="H18" s="10">
        <f t="shared" si="1"/>
        <v>0</v>
      </c>
    </row>
    <row r="19" spans="1:8" ht="15">
      <c r="A19" s="79"/>
      <c r="B19" s="82"/>
      <c r="C19" s="76"/>
      <c r="D19" s="76"/>
      <c r="E19" s="2">
        <v>300</v>
      </c>
      <c r="F19" s="8"/>
      <c r="G19" s="7">
        <f t="shared" si="0"/>
        <v>0</v>
      </c>
      <c r="H19" s="10">
        <f t="shared" si="1"/>
        <v>0</v>
      </c>
    </row>
    <row r="20" spans="1:8" ht="15">
      <c r="A20" s="80"/>
      <c r="B20" s="83"/>
      <c r="C20" s="76"/>
      <c r="D20" s="76"/>
      <c r="E20" s="2">
        <v>500</v>
      </c>
      <c r="F20" s="8"/>
      <c r="G20" s="7">
        <f t="shared" si="0"/>
        <v>0</v>
      </c>
      <c r="H20" s="10">
        <f t="shared" si="1"/>
        <v>0</v>
      </c>
    </row>
    <row r="21" spans="1:8" ht="25.5" customHeight="1">
      <c r="A21" s="85" t="s">
        <v>106</v>
      </c>
      <c r="B21" s="75">
        <v>0.15</v>
      </c>
      <c r="C21" s="76" t="e">
        <f>AVERAGE(F21:F24)</f>
        <v>#DIV/0!</v>
      </c>
      <c r="D21" s="76" t="e">
        <f>+C21*B21</f>
        <v>#DIV/0!</v>
      </c>
      <c r="E21" s="2">
        <v>10</v>
      </c>
      <c r="F21" s="8"/>
      <c r="G21" s="7">
        <f t="shared" si="0"/>
        <v>0</v>
      </c>
      <c r="H21" s="10">
        <f t="shared" si="1"/>
        <v>0</v>
      </c>
    </row>
    <row r="22" spans="1:8" ht="21" customHeight="1">
      <c r="A22" s="85"/>
      <c r="B22" s="75"/>
      <c r="C22" s="76"/>
      <c r="D22" s="76"/>
      <c r="E22" s="2">
        <v>50</v>
      </c>
      <c r="F22" s="8"/>
      <c r="G22" s="7">
        <f t="shared" si="0"/>
        <v>0</v>
      </c>
      <c r="H22" s="10">
        <f t="shared" si="1"/>
        <v>0</v>
      </c>
    </row>
    <row r="23" spans="1:8" ht="22.5" customHeight="1">
      <c r="A23" s="85"/>
      <c r="B23" s="75"/>
      <c r="C23" s="76"/>
      <c r="D23" s="76"/>
      <c r="E23" s="2">
        <v>100</v>
      </c>
      <c r="F23" s="8"/>
      <c r="G23" s="7">
        <f t="shared" si="0"/>
        <v>0</v>
      </c>
      <c r="H23" s="10">
        <f t="shared" si="1"/>
        <v>0</v>
      </c>
    </row>
    <row r="24" spans="1:8" ht="33.75" customHeight="1">
      <c r="A24" s="85"/>
      <c r="B24" s="75"/>
      <c r="C24" s="76"/>
      <c r="D24" s="76"/>
      <c r="E24" s="2">
        <v>500</v>
      </c>
      <c r="F24" s="8"/>
      <c r="G24" s="7">
        <f t="shared" si="0"/>
        <v>0</v>
      </c>
      <c r="H24" s="10">
        <f t="shared" si="1"/>
        <v>0</v>
      </c>
    </row>
    <row r="25" spans="1:8" ht="20.25" customHeight="1">
      <c r="A25" s="85" t="s">
        <v>107</v>
      </c>
      <c r="B25" s="75">
        <v>0.1</v>
      </c>
      <c r="C25" s="76" t="e">
        <f>AVERAGE(F25:F28)</f>
        <v>#DIV/0!</v>
      </c>
      <c r="D25" s="76" t="e">
        <f>+C25*B25</f>
        <v>#DIV/0!</v>
      </c>
      <c r="E25" s="2">
        <v>10</v>
      </c>
      <c r="F25" s="8"/>
      <c r="G25" s="7">
        <f t="shared" si="0"/>
        <v>0</v>
      </c>
      <c r="H25" s="10">
        <f t="shared" si="1"/>
        <v>0</v>
      </c>
    </row>
    <row r="26" spans="1:8" ht="23.25" customHeight="1">
      <c r="A26" s="85"/>
      <c r="B26" s="75"/>
      <c r="C26" s="76"/>
      <c r="D26" s="76"/>
      <c r="E26" s="2">
        <v>50</v>
      </c>
      <c r="F26" s="8"/>
      <c r="G26" s="7">
        <f t="shared" si="0"/>
        <v>0</v>
      </c>
      <c r="H26" s="10">
        <f t="shared" si="1"/>
        <v>0</v>
      </c>
    </row>
    <row r="27" spans="1:8" ht="21.75" customHeight="1">
      <c r="A27" s="85"/>
      <c r="B27" s="75"/>
      <c r="C27" s="76"/>
      <c r="D27" s="76"/>
      <c r="E27" s="2">
        <v>100</v>
      </c>
      <c r="F27" s="8"/>
      <c r="G27" s="7">
        <f t="shared" si="0"/>
        <v>0</v>
      </c>
      <c r="H27" s="10">
        <f t="shared" si="1"/>
        <v>0</v>
      </c>
    </row>
    <row r="28" spans="1:8" ht="35.25" customHeight="1">
      <c r="A28" s="85"/>
      <c r="B28" s="75"/>
      <c r="C28" s="76"/>
      <c r="D28" s="76"/>
      <c r="E28" s="2">
        <v>500</v>
      </c>
      <c r="F28" s="8"/>
      <c r="G28" s="7">
        <f t="shared" si="0"/>
        <v>0</v>
      </c>
      <c r="H28" s="10">
        <f t="shared" si="1"/>
        <v>0</v>
      </c>
    </row>
    <row r="29" spans="1:8" ht="15" customHeight="1">
      <c r="A29" s="85" t="s">
        <v>108</v>
      </c>
      <c r="B29" s="75">
        <v>0.1</v>
      </c>
      <c r="C29" s="76" t="e">
        <f>AVERAGE(F29:F32)</f>
        <v>#DIV/0!</v>
      </c>
      <c r="D29" s="76" t="e">
        <f>+C29*B29</f>
        <v>#DIV/0!</v>
      </c>
      <c r="E29" s="2">
        <v>10</v>
      </c>
      <c r="F29" s="8"/>
      <c r="G29" s="7">
        <f t="shared" si="0"/>
        <v>0</v>
      </c>
      <c r="H29" s="10">
        <f t="shared" si="1"/>
        <v>0</v>
      </c>
    </row>
    <row r="30" spans="1:8" ht="15">
      <c r="A30" s="85"/>
      <c r="B30" s="75"/>
      <c r="C30" s="76"/>
      <c r="D30" s="76"/>
      <c r="E30" s="2">
        <v>50</v>
      </c>
      <c r="F30" s="8"/>
      <c r="G30" s="7">
        <f t="shared" si="0"/>
        <v>0</v>
      </c>
      <c r="H30" s="10">
        <f t="shared" si="1"/>
        <v>0</v>
      </c>
    </row>
    <row r="31" spans="1:8" ht="15">
      <c r="A31" s="85"/>
      <c r="B31" s="75"/>
      <c r="C31" s="76"/>
      <c r="D31" s="76"/>
      <c r="E31" s="2">
        <v>100</v>
      </c>
      <c r="F31" s="8"/>
      <c r="G31" s="7">
        <f t="shared" si="0"/>
        <v>0</v>
      </c>
      <c r="H31" s="10">
        <f t="shared" si="1"/>
        <v>0</v>
      </c>
    </row>
    <row r="32" spans="1:8" ht="20.25" customHeight="1">
      <c r="A32" s="85"/>
      <c r="B32" s="75"/>
      <c r="C32" s="76"/>
      <c r="D32" s="76"/>
      <c r="E32" s="2">
        <v>500</v>
      </c>
      <c r="F32" s="8"/>
      <c r="G32" s="7">
        <f t="shared" si="0"/>
        <v>0</v>
      </c>
      <c r="H32" s="10">
        <f t="shared" si="1"/>
        <v>0</v>
      </c>
    </row>
    <row r="33" spans="1:8" ht="15" customHeight="1">
      <c r="A33" s="85" t="s">
        <v>59</v>
      </c>
      <c r="B33" s="75">
        <v>0.05</v>
      </c>
      <c r="C33" s="76" t="e">
        <f>AVERAGE(F33:F36)</f>
        <v>#DIV/0!</v>
      </c>
      <c r="D33" s="76" t="e">
        <f>+C33*B33</f>
        <v>#DIV/0!</v>
      </c>
      <c r="E33" s="2">
        <v>10</v>
      </c>
      <c r="F33" s="8"/>
      <c r="G33" s="7">
        <f t="shared" si="0"/>
        <v>0</v>
      </c>
      <c r="H33" s="10">
        <f t="shared" si="1"/>
        <v>0</v>
      </c>
    </row>
    <row r="34" spans="1:8" ht="15">
      <c r="A34" s="85"/>
      <c r="B34" s="75"/>
      <c r="C34" s="76"/>
      <c r="D34" s="76"/>
      <c r="E34" s="2">
        <v>50</v>
      </c>
      <c r="F34" s="8"/>
      <c r="G34" s="7">
        <f t="shared" si="0"/>
        <v>0</v>
      </c>
      <c r="H34" s="10">
        <f t="shared" si="1"/>
        <v>0</v>
      </c>
    </row>
    <row r="35" spans="1:8" ht="15">
      <c r="A35" s="85"/>
      <c r="B35" s="75"/>
      <c r="C35" s="76"/>
      <c r="D35" s="76"/>
      <c r="E35" s="2">
        <v>100</v>
      </c>
      <c r="F35" s="8"/>
      <c r="G35" s="7">
        <f t="shared" si="0"/>
        <v>0</v>
      </c>
      <c r="H35" s="10">
        <f t="shared" si="1"/>
        <v>0</v>
      </c>
    </row>
    <row r="36" spans="1:8" ht="15">
      <c r="A36" s="85"/>
      <c r="B36" s="75"/>
      <c r="C36" s="76"/>
      <c r="D36" s="76"/>
      <c r="E36" s="2">
        <v>500</v>
      </c>
      <c r="F36" s="8"/>
      <c r="G36" s="7">
        <f t="shared" si="0"/>
        <v>0</v>
      </c>
      <c r="H36" s="10">
        <f t="shared" si="1"/>
        <v>0</v>
      </c>
    </row>
    <row r="37" spans="1:8" ht="15" customHeight="1">
      <c r="A37" s="85" t="s">
        <v>58</v>
      </c>
      <c r="B37" s="75">
        <v>0.05</v>
      </c>
      <c r="C37" s="76" t="e">
        <f>AVERAGE(F37:F40)</f>
        <v>#DIV/0!</v>
      </c>
      <c r="D37" s="76" t="e">
        <f>+C37*B37</f>
        <v>#DIV/0!</v>
      </c>
      <c r="E37" s="2">
        <v>10</v>
      </c>
      <c r="F37" s="8"/>
      <c r="G37" s="7">
        <f t="shared" si="0"/>
        <v>0</v>
      </c>
      <c r="H37" s="10">
        <f t="shared" si="1"/>
        <v>0</v>
      </c>
    </row>
    <row r="38" spans="1:8" ht="15">
      <c r="A38" s="85"/>
      <c r="B38" s="75"/>
      <c r="C38" s="76"/>
      <c r="D38" s="76"/>
      <c r="E38" s="2">
        <v>50</v>
      </c>
      <c r="F38" s="8"/>
      <c r="G38" s="7">
        <f t="shared" si="0"/>
        <v>0</v>
      </c>
      <c r="H38" s="10">
        <f t="shared" si="1"/>
        <v>0</v>
      </c>
    </row>
    <row r="39" spans="1:8" ht="15">
      <c r="A39" s="85"/>
      <c r="B39" s="75"/>
      <c r="C39" s="76"/>
      <c r="D39" s="76"/>
      <c r="E39" s="2">
        <v>100</v>
      </c>
      <c r="F39" s="8"/>
      <c r="G39" s="7">
        <f t="shared" si="0"/>
        <v>0</v>
      </c>
      <c r="H39" s="10">
        <f t="shared" si="1"/>
        <v>0</v>
      </c>
    </row>
    <row r="40" spans="1:8" ht="15">
      <c r="A40" s="85"/>
      <c r="B40" s="75"/>
      <c r="C40" s="76"/>
      <c r="D40" s="76"/>
      <c r="E40" s="2">
        <v>500</v>
      </c>
      <c r="F40" s="8"/>
      <c r="G40" s="7">
        <f t="shared" si="0"/>
        <v>0</v>
      </c>
      <c r="H40" s="10">
        <f t="shared" si="1"/>
        <v>0</v>
      </c>
    </row>
    <row r="41" spans="1:8" ht="15" customHeight="1">
      <c r="A41" s="84" t="s">
        <v>60</v>
      </c>
      <c r="B41" s="75">
        <v>0.05</v>
      </c>
      <c r="C41" s="76" t="e">
        <f>AVERAGE(F41:F44)</f>
        <v>#DIV/0!</v>
      </c>
      <c r="D41" s="76" t="e">
        <f>+C41*B41</f>
        <v>#DIV/0!</v>
      </c>
      <c r="E41" s="2">
        <v>10</v>
      </c>
      <c r="F41" s="8"/>
      <c r="G41" s="7">
        <f t="shared" si="0"/>
        <v>0</v>
      </c>
      <c r="H41" s="10">
        <f t="shared" si="1"/>
        <v>0</v>
      </c>
    </row>
    <row r="42" spans="1:8" ht="15">
      <c r="A42" s="84"/>
      <c r="B42" s="75"/>
      <c r="C42" s="76"/>
      <c r="D42" s="76"/>
      <c r="E42" s="2">
        <v>50</v>
      </c>
      <c r="F42" s="8"/>
      <c r="G42" s="7">
        <f t="shared" si="0"/>
        <v>0</v>
      </c>
      <c r="H42" s="10">
        <f t="shared" si="1"/>
        <v>0</v>
      </c>
    </row>
    <row r="43" spans="1:8" ht="15">
      <c r="A43" s="84"/>
      <c r="B43" s="75"/>
      <c r="C43" s="76"/>
      <c r="D43" s="76"/>
      <c r="E43" s="2">
        <v>100</v>
      </c>
      <c r="F43" s="8"/>
      <c r="G43" s="7">
        <f t="shared" si="0"/>
        <v>0</v>
      </c>
      <c r="H43" s="10">
        <f t="shared" si="1"/>
        <v>0</v>
      </c>
    </row>
    <row r="44" spans="1:8" ht="15">
      <c r="A44" s="84"/>
      <c r="B44" s="75"/>
      <c r="C44" s="76"/>
      <c r="D44" s="76"/>
      <c r="E44" s="2">
        <v>500</v>
      </c>
      <c r="F44" s="8"/>
      <c r="G44" s="7">
        <f t="shared" si="0"/>
        <v>0</v>
      </c>
      <c r="H44" s="10">
        <f t="shared" si="1"/>
        <v>0</v>
      </c>
    </row>
    <row r="45" spans="1:8" ht="21.75" customHeight="1">
      <c r="A45" s="72" t="s">
        <v>74</v>
      </c>
      <c r="B45" s="75">
        <v>0.05</v>
      </c>
      <c r="C45" s="76" t="e">
        <f>AVERAGE(F45:F48)</f>
        <v>#DIV/0!</v>
      </c>
      <c r="D45" s="76" t="e">
        <f>+C45*B45</f>
        <v>#DIV/0!</v>
      </c>
      <c r="E45" s="2">
        <v>10</v>
      </c>
      <c r="F45" s="8"/>
      <c r="G45" s="7">
        <f t="shared" si="0"/>
        <v>0</v>
      </c>
      <c r="H45" s="10">
        <f t="shared" si="1"/>
        <v>0</v>
      </c>
    </row>
    <row r="46" spans="1:8" ht="15">
      <c r="A46" s="73"/>
      <c r="B46" s="75"/>
      <c r="C46" s="76"/>
      <c r="D46" s="76"/>
      <c r="E46" s="2">
        <v>50</v>
      </c>
      <c r="F46" s="8"/>
      <c r="G46" s="7">
        <f t="shared" si="0"/>
        <v>0</v>
      </c>
      <c r="H46" s="10">
        <f t="shared" si="1"/>
        <v>0</v>
      </c>
    </row>
    <row r="47" spans="1:8" ht="15">
      <c r="A47" s="73"/>
      <c r="B47" s="75"/>
      <c r="C47" s="76"/>
      <c r="D47" s="76"/>
      <c r="E47" s="2">
        <v>100</v>
      </c>
      <c r="F47" s="8"/>
      <c r="G47" s="7">
        <f t="shared" si="0"/>
        <v>0</v>
      </c>
      <c r="H47" s="10">
        <f t="shared" si="1"/>
        <v>0</v>
      </c>
    </row>
    <row r="48" spans="1:8" ht="15">
      <c r="A48" s="74"/>
      <c r="B48" s="75"/>
      <c r="C48" s="76"/>
      <c r="D48" s="76"/>
      <c r="E48" s="2">
        <v>500</v>
      </c>
      <c r="F48" s="8"/>
      <c r="G48" s="7">
        <f t="shared" si="0"/>
        <v>0</v>
      </c>
      <c r="H48" s="10">
        <f t="shared" si="1"/>
        <v>0</v>
      </c>
    </row>
    <row r="49" spans="1:8" ht="22.5" customHeight="1">
      <c r="A49" s="72" t="s">
        <v>61</v>
      </c>
      <c r="B49" s="75">
        <v>0.05</v>
      </c>
      <c r="C49" s="76" t="e">
        <f>AVERAGE(F49:F52)</f>
        <v>#DIV/0!</v>
      </c>
      <c r="D49" s="76" t="e">
        <f>+C49*B49</f>
        <v>#DIV/0!</v>
      </c>
      <c r="E49" s="2">
        <v>10</v>
      </c>
      <c r="F49" s="8"/>
      <c r="G49" s="7">
        <f t="shared" si="0"/>
        <v>0</v>
      </c>
      <c r="H49" s="10">
        <f t="shared" si="1"/>
        <v>0</v>
      </c>
    </row>
    <row r="50" spans="1:8" ht="15">
      <c r="A50" s="73"/>
      <c r="B50" s="75"/>
      <c r="C50" s="76"/>
      <c r="D50" s="76"/>
      <c r="E50" s="2">
        <v>50</v>
      </c>
      <c r="F50" s="8"/>
      <c r="G50" s="7">
        <f t="shared" si="0"/>
        <v>0</v>
      </c>
      <c r="H50" s="10">
        <f t="shared" si="1"/>
        <v>0</v>
      </c>
    </row>
    <row r="51" spans="1:8" ht="15">
      <c r="A51" s="73"/>
      <c r="B51" s="75"/>
      <c r="C51" s="76"/>
      <c r="D51" s="76"/>
      <c r="E51" s="2">
        <v>100</v>
      </c>
      <c r="F51" s="8"/>
      <c r="G51" s="7">
        <f t="shared" si="0"/>
        <v>0</v>
      </c>
      <c r="H51" s="10">
        <f t="shared" si="1"/>
        <v>0</v>
      </c>
    </row>
    <row r="52" spans="1:8" ht="15">
      <c r="A52" s="74"/>
      <c r="B52" s="75"/>
      <c r="C52" s="76"/>
      <c r="D52" s="76"/>
      <c r="E52" s="2">
        <v>500</v>
      </c>
      <c r="F52" s="8"/>
      <c r="G52" s="7">
        <f t="shared" si="0"/>
        <v>0</v>
      </c>
      <c r="H52" s="10">
        <f t="shared" si="1"/>
        <v>0</v>
      </c>
    </row>
    <row r="53" spans="1:11" s="1" customFormat="1" ht="30.75" customHeight="1">
      <c r="A53" s="87" t="s">
        <v>112</v>
      </c>
      <c r="B53" s="69">
        <v>0.05</v>
      </c>
      <c r="C53" s="66" t="e">
        <f>AVERAGE(F53:F56)</f>
        <v>#DIV/0!</v>
      </c>
      <c r="D53" s="90" t="e">
        <f>+C53*B53</f>
        <v>#DIV/0!</v>
      </c>
      <c r="E53" s="2" t="s">
        <v>63</v>
      </c>
      <c r="F53" s="12"/>
      <c r="G53" s="7">
        <f t="shared" si="0"/>
        <v>0</v>
      </c>
      <c r="H53" s="10">
        <f t="shared" si="1"/>
        <v>0</v>
      </c>
      <c r="K53" s="65"/>
    </row>
    <row r="54" spans="1:11" s="1" customFormat="1" ht="30" customHeight="1">
      <c r="A54" s="88"/>
      <c r="B54" s="70"/>
      <c r="C54" s="67"/>
      <c r="D54" s="91"/>
      <c r="E54" s="2" t="s">
        <v>64</v>
      </c>
      <c r="F54" s="12"/>
      <c r="G54" s="7">
        <f t="shared" si="0"/>
        <v>0</v>
      </c>
      <c r="H54" s="10">
        <f t="shared" si="1"/>
        <v>0</v>
      </c>
      <c r="K54" s="65"/>
    </row>
    <row r="55" spans="1:11" s="1" customFormat="1" ht="30.75" customHeight="1">
      <c r="A55" s="88"/>
      <c r="B55" s="70"/>
      <c r="C55" s="67"/>
      <c r="D55" s="91"/>
      <c r="E55" s="2" t="s">
        <v>65</v>
      </c>
      <c r="F55" s="12"/>
      <c r="G55" s="7">
        <f t="shared" si="0"/>
        <v>0</v>
      </c>
      <c r="H55" s="10">
        <f t="shared" si="1"/>
        <v>0</v>
      </c>
      <c r="K55" s="65"/>
    </row>
    <row r="56" spans="1:11" s="1" customFormat="1" ht="53.25" customHeight="1">
      <c r="A56" s="89"/>
      <c r="B56" s="71"/>
      <c r="C56" s="68"/>
      <c r="D56" s="92"/>
      <c r="E56" s="2" t="s">
        <v>66</v>
      </c>
      <c r="F56" s="12"/>
      <c r="G56" s="7">
        <f t="shared" si="0"/>
        <v>0</v>
      </c>
      <c r="H56" s="10">
        <f t="shared" si="1"/>
        <v>0</v>
      </c>
      <c r="K56" s="65"/>
    </row>
    <row r="57" spans="1:11" s="1" customFormat="1" ht="42" customHeight="1">
      <c r="A57" s="85" t="s">
        <v>109</v>
      </c>
      <c r="B57" s="69">
        <v>0.03</v>
      </c>
      <c r="C57" s="66" t="e">
        <f>AVERAGE(F57:F60)</f>
        <v>#DIV/0!</v>
      </c>
      <c r="D57" s="90" t="e">
        <f>+B57*C57</f>
        <v>#DIV/0!</v>
      </c>
      <c r="E57" s="11" t="s">
        <v>63</v>
      </c>
      <c r="F57" s="12"/>
      <c r="G57" s="7">
        <f t="shared" si="0"/>
        <v>0</v>
      </c>
      <c r="H57" s="10">
        <f t="shared" si="1"/>
        <v>0</v>
      </c>
      <c r="K57" s="65"/>
    </row>
    <row r="58" spans="1:11" s="1" customFormat="1" ht="38.25" customHeight="1">
      <c r="A58" s="85"/>
      <c r="B58" s="70"/>
      <c r="C58" s="67"/>
      <c r="D58" s="91"/>
      <c r="E58" s="11" t="s">
        <v>64</v>
      </c>
      <c r="F58" s="12"/>
      <c r="G58" s="7">
        <f t="shared" si="0"/>
        <v>0</v>
      </c>
      <c r="H58" s="10">
        <f t="shared" si="1"/>
        <v>0</v>
      </c>
      <c r="K58" s="65"/>
    </row>
    <row r="59" spans="1:11" s="1" customFormat="1" ht="43.5" customHeight="1">
      <c r="A59" s="85"/>
      <c r="B59" s="70"/>
      <c r="C59" s="67"/>
      <c r="D59" s="91"/>
      <c r="E59" s="11" t="s">
        <v>65</v>
      </c>
      <c r="F59" s="12"/>
      <c r="G59" s="7">
        <f t="shared" si="0"/>
        <v>0</v>
      </c>
      <c r="H59" s="10">
        <f t="shared" si="1"/>
        <v>0</v>
      </c>
      <c r="K59" s="65"/>
    </row>
    <row r="60" spans="1:11" s="1" customFormat="1" ht="69.75" customHeight="1">
      <c r="A60" s="85"/>
      <c r="B60" s="71"/>
      <c r="C60" s="68"/>
      <c r="D60" s="92"/>
      <c r="E60" s="11" t="s">
        <v>66</v>
      </c>
      <c r="F60" s="12"/>
      <c r="G60" s="7">
        <f t="shared" si="0"/>
        <v>0</v>
      </c>
      <c r="H60" s="10">
        <f t="shared" si="1"/>
        <v>0</v>
      </c>
      <c r="K60" s="65"/>
    </row>
    <row r="61" spans="1:8" ht="30.75" customHeight="1">
      <c r="A61" s="86" t="s">
        <v>110</v>
      </c>
      <c r="B61" s="69">
        <v>0.03</v>
      </c>
      <c r="C61" s="66" t="e">
        <f>AVERAGE(F61:F64)</f>
        <v>#DIV/0!</v>
      </c>
      <c r="D61" s="90" t="e">
        <f>+B61*C61</f>
        <v>#DIV/0!</v>
      </c>
      <c r="E61" s="11" t="s">
        <v>63</v>
      </c>
      <c r="F61" s="12"/>
      <c r="G61" s="7">
        <f t="shared" si="0"/>
        <v>0</v>
      </c>
      <c r="H61" s="10">
        <f t="shared" si="1"/>
        <v>0</v>
      </c>
    </row>
    <row r="62" spans="1:8" ht="31.5" customHeight="1">
      <c r="A62" s="85"/>
      <c r="B62" s="70"/>
      <c r="C62" s="67"/>
      <c r="D62" s="91"/>
      <c r="E62" s="11" t="s">
        <v>64</v>
      </c>
      <c r="F62" s="12"/>
      <c r="G62" s="7">
        <f t="shared" si="0"/>
        <v>0</v>
      </c>
      <c r="H62" s="10">
        <f t="shared" si="1"/>
        <v>0</v>
      </c>
    </row>
    <row r="63" spans="1:8" ht="19.5" customHeight="1">
      <c r="A63" s="85"/>
      <c r="B63" s="70"/>
      <c r="C63" s="67"/>
      <c r="D63" s="91"/>
      <c r="E63" s="11" t="s">
        <v>65</v>
      </c>
      <c r="F63" s="12"/>
      <c r="G63" s="7">
        <f t="shared" si="0"/>
        <v>0</v>
      </c>
      <c r="H63" s="10">
        <f t="shared" si="1"/>
        <v>0</v>
      </c>
    </row>
    <row r="64" spans="1:8" ht="47.25" customHeight="1">
      <c r="A64" s="85"/>
      <c r="B64" s="71"/>
      <c r="C64" s="68"/>
      <c r="D64" s="92"/>
      <c r="E64" s="11" t="s">
        <v>66</v>
      </c>
      <c r="F64" s="12"/>
      <c r="G64" s="7">
        <f t="shared" si="0"/>
        <v>0</v>
      </c>
      <c r="H64" s="10">
        <f t="shared" si="1"/>
        <v>0</v>
      </c>
    </row>
    <row r="65" spans="1:8" ht="15">
      <c r="A65" s="85" t="s">
        <v>44</v>
      </c>
      <c r="B65" s="75">
        <v>0.03</v>
      </c>
      <c r="C65" s="76" t="e">
        <f>AVERAGE(F65:F68)</f>
        <v>#DIV/0!</v>
      </c>
      <c r="D65" s="76" t="e">
        <f>+C65*B65</f>
        <v>#DIV/0!</v>
      </c>
      <c r="E65" s="2">
        <v>10</v>
      </c>
      <c r="F65" s="8"/>
      <c r="G65" s="7">
        <f t="shared" si="0"/>
        <v>0</v>
      </c>
      <c r="H65" s="10">
        <f t="shared" si="1"/>
        <v>0</v>
      </c>
    </row>
    <row r="66" spans="1:8" ht="15">
      <c r="A66" s="85"/>
      <c r="B66" s="75"/>
      <c r="C66" s="76"/>
      <c r="D66" s="76"/>
      <c r="E66" s="2">
        <v>50</v>
      </c>
      <c r="F66" s="8"/>
      <c r="G66" s="7">
        <f t="shared" si="0"/>
        <v>0</v>
      </c>
      <c r="H66" s="10">
        <f t="shared" si="1"/>
        <v>0</v>
      </c>
    </row>
    <row r="67" spans="1:8" ht="15">
      <c r="A67" s="85"/>
      <c r="B67" s="75"/>
      <c r="C67" s="76"/>
      <c r="D67" s="76"/>
      <c r="E67" s="2">
        <v>100</v>
      </c>
      <c r="F67" s="8"/>
      <c r="G67" s="7">
        <f t="shared" si="0"/>
        <v>0</v>
      </c>
      <c r="H67" s="10">
        <f t="shared" si="1"/>
        <v>0</v>
      </c>
    </row>
    <row r="68" spans="1:8" ht="15">
      <c r="A68" s="85"/>
      <c r="B68" s="75"/>
      <c r="C68" s="76"/>
      <c r="D68" s="76"/>
      <c r="E68" s="2">
        <v>500</v>
      </c>
      <c r="F68" s="8"/>
      <c r="G68" s="7">
        <f t="shared" si="0"/>
        <v>0</v>
      </c>
      <c r="H68" s="10">
        <f t="shared" si="1"/>
        <v>0</v>
      </c>
    </row>
    <row r="69" spans="1:11" s="1" customFormat="1" ht="15" customHeight="1">
      <c r="A69" s="37" t="s">
        <v>49</v>
      </c>
      <c r="B69" s="38">
        <f>SUM(B5:B68)</f>
        <v>1.0000000000000002</v>
      </c>
      <c r="C69" s="39" t="e">
        <f>+SUM(C5:C68)</f>
        <v>#DIV/0!</v>
      </c>
      <c r="D69" s="39" t="e">
        <f>+SUM(D5:D68)</f>
        <v>#DIV/0!</v>
      </c>
      <c r="E69" s="15"/>
      <c r="F69" s="39">
        <f>+SUM(F5:F68)</f>
        <v>0</v>
      </c>
      <c r="G69" s="39">
        <f>+SUM(G5:G68)</f>
        <v>0</v>
      </c>
      <c r="H69" s="39">
        <f>+SUM(H5:H68)</f>
        <v>0</v>
      </c>
      <c r="K69" s="65"/>
    </row>
    <row r="70" ht="15">
      <c r="B70" s="6"/>
    </row>
    <row r="71" spans="1:8" ht="204.75" customHeight="1">
      <c r="A71" s="94" t="s">
        <v>129</v>
      </c>
      <c r="B71" s="95"/>
      <c r="C71" s="95"/>
      <c r="D71" s="95"/>
      <c r="E71" s="95"/>
      <c r="F71" s="95"/>
      <c r="G71" s="95"/>
      <c r="H71" s="95"/>
    </row>
    <row r="72" ht="15">
      <c r="B72" s="6"/>
    </row>
    <row r="73" spans="1:4" ht="15">
      <c r="A73" t="s">
        <v>92</v>
      </c>
      <c r="B73" s="93"/>
      <c r="C73" s="93"/>
      <c r="D73" s="93"/>
    </row>
    <row r="74" spans="1:4" ht="15">
      <c r="A74" t="s">
        <v>93</v>
      </c>
      <c r="B74" s="93"/>
      <c r="C74" s="93"/>
      <c r="D74" s="93"/>
    </row>
    <row r="75" spans="1:4" ht="15">
      <c r="A75" t="s">
        <v>95</v>
      </c>
      <c r="B75" s="93"/>
      <c r="C75" s="93"/>
      <c r="D75" s="93"/>
    </row>
    <row r="76" spans="1:4" ht="15">
      <c r="A76" t="s">
        <v>94</v>
      </c>
      <c r="B76" s="93"/>
      <c r="C76" s="93"/>
      <c r="D76" s="93"/>
    </row>
    <row r="77" spans="1:4" ht="15">
      <c r="A77" t="s">
        <v>116</v>
      </c>
      <c r="B77" s="93"/>
      <c r="C77" s="93"/>
      <c r="D77" s="93"/>
    </row>
    <row r="78" ht="15">
      <c r="B78" s="6"/>
    </row>
    <row r="79" ht="15">
      <c r="B79" s="6"/>
    </row>
    <row r="80" ht="15">
      <c r="B80" s="6"/>
    </row>
    <row r="81" ht="15">
      <c r="B81" s="6"/>
    </row>
  </sheetData>
  <sheetProtection/>
  <mergeCells count="72">
    <mergeCell ref="A1:H1"/>
    <mergeCell ref="B77:D77"/>
    <mergeCell ref="A71:H71"/>
    <mergeCell ref="B73:D73"/>
    <mergeCell ref="B74:D74"/>
    <mergeCell ref="B75:D75"/>
    <mergeCell ref="B76:D76"/>
    <mergeCell ref="A21:A24"/>
    <mergeCell ref="B21:B24"/>
    <mergeCell ref="C21:C24"/>
    <mergeCell ref="D21:D24"/>
    <mergeCell ref="A33:A36"/>
    <mergeCell ref="C33:C36"/>
    <mergeCell ref="B33:B36"/>
    <mergeCell ref="D25:D28"/>
    <mergeCell ref="C37:C40"/>
    <mergeCell ref="D37:D40"/>
    <mergeCell ref="D33:D36"/>
    <mergeCell ref="B25:B28"/>
    <mergeCell ref="C65:C68"/>
    <mergeCell ref="D65:D68"/>
    <mergeCell ref="B37:B40"/>
    <mergeCell ref="B45:B48"/>
    <mergeCell ref="C61:C64"/>
    <mergeCell ref="D61:D64"/>
    <mergeCell ref="C45:C48"/>
    <mergeCell ref="D45:D48"/>
    <mergeCell ref="D53:D56"/>
    <mergeCell ref="D57:D60"/>
    <mergeCell ref="C5:C8"/>
    <mergeCell ref="D5:D8"/>
    <mergeCell ref="B9:B12"/>
    <mergeCell ref="C9:C12"/>
    <mergeCell ref="D9:D12"/>
    <mergeCell ref="B5:B8"/>
    <mergeCell ref="B13:B16"/>
    <mergeCell ref="A25:A28"/>
    <mergeCell ref="A29:A32"/>
    <mergeCell ref="C17:C20"/>
    <mergeCell ref="D17:D20"/>
    <mergeCell ref="A5:A8"/>
    <mergeCell ref="A9:A12"/>
    <mergeCell ref="A13:A16"/>
    <mergeCell ref="C29:C32"/>
    <mergeCell ref="D29:D32"/>
    <mergeCell ref="C25:C28"/>
    <mergeCell ref="A65:A68"/>
    <mergeCell ref="A37:A40"/>
    <mergeCell ref="A61:A64"/>
    <mergeCell ref="A45:A48"/>
    <mergeCell ref="B57:B60"/>
    <mergeCell ref="B41:B44"/>
    <mergeCell ref="B61:B64"/>
    <mergeCell ref="A53:A56"/>
    <mergeCell ref="B65:B68"/>
    <mergeCell ref="D49:D52"/>
    <mergeCell ref="A2:H2"/>
    <mergeCell ref="C13:C16"/>
    <mergeCell ref="D13:D16"/>
    <mergeCell ref="A17:A20"/>
    <mergeCell ref="B17:B20"/>
    <mergeCell ref="C41:C44"/>
    <mergeCell ref="D41:D44"/>
    <mergeCell ref="A41:A44"/>
    <mergeCell ref="B29:B32"/>
    <mergeCell ref="C57:C60"/>
    <mergeCell ref="B53:B56"/>
    <mergeCell ref="C53:C56"/>
    <mergeCell ref="A49:A52"/>
    <mergeCell ref="B49:B52"/>
    <mergeCell ref="C49:C52"/>
    <mergeCell ref="A57:A60"/>
  </mergeCells>
  <printOptions/>
  <pageMargins left="0.3937007874015748" right="0.3937007874015748" top="0.7480314960629921" bottom="0.7480314960629921" header="0.31496062992125984" footer="0.31496062992125984"/>
  <pageSetup orientation="portrait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30" zoomScaleNormal="130" workbookViewId="0" topLeftCell="A22">
      <selection activeCell="C37" sqref="C37:D37"/>
    </sheetView>
  </sheetViews>
  <sheetFormatPr defaultColWidth="11.421875" defaultRowHeight="15" outlineLevelCol="1"/>
  <cols>
    <col min="1" max="1" width="29.7109375" style="3" customWidth="1"/>
    <col min="2" max="2" width="8.28125" style="3" bestFit="1" customWidth="1"/>
    <col min="3" max="3" width="8.7109375" style="3" customWidth="1"/>
    <col min="4" max="4" width="7.8515625" style="3" bestFit="1" customWidth="1"/>
    <col min="5" max="5" width="7.8515625" style="4" customWidth="1" outlineLevel="1"/>
    <col min="6" max="7" width="8.7109375" style="4" customWidth="1"/>
    <col min="8" max="8" width="10.28125" style="4" customWidth="1"/>
    <col min="9" max="16384" width="11.421875" style="3" customWidth="1"/>
  </cols>
  <sheetData>
    <row r="1" spans="1:8" ht="12.75">
      <c r="A1" s="77" t="s">
        <v>132</v>
      </c>
      <c r="B1" s="77"/>
      <c r="C1" s="77"/>
      <c r="D1" s="77"/>
      <c r="E1" s="77"/>
      <c r="F1" s="77"/>
      <c r="G1" s="77"/>
      <c r="H1" s="77"/>
    </row>
    <row r="2" spans="1:8" ht="13.5" customHeight="1">
      <c r="A2" s="112" t="s">
        <v>46</v>
      </c>
      <c r="B2" s="112"/>
      <c r="C2" s="112"/>
      <c r="D2" s="112"/>
      <c r="E2" s="112"/>
      <c r="F2" s="112"/>
      <c r="G2" s="112"/>
      <c r="H2" s="112"/>
    </row>
    <row r="4" spans="1:8" ht="25.5" customHeight="1">
      <c r="A4" s="33" t="s">
        <v>102</v>
      </c>
      <c r="B4" s="33" t="s">
        <v>47</v>
      </c>
      <c r="C4" s="32" t="s">
        <v>51</v>
      </c>
      <c r="D4" s="32" t="s">
        <v>50</v>
      </c>
      <c r="E4" s="33" t="s">
        <v>1</v>
      </c>
      <c r="F4" s="32" t="s">
        <v>41</v>
      </c>
      <c r="G4" s="33" t="s">
        <v>2</v>
      </c>
      <c r="H4" s="32" t="s">
        <v>45</v>
      </c>
    </row>
    <row r="5" spans="1:8" ht="42.75" customHeight="1">
      <c r="A5" s="116" t="s">
        <v>130</v>
      </c>
      <c r="B5" s="84">
        <v>0.1</v>
      </c>
      <c r="C5" s="96" t="e">
        <f>AVERAGE(F5:F7)</f>
        <v>#DIV/0!</v>
      </c>
      <c r="D5" s="96" t="e">
        <f>+C5*B5</f>
        <v>#DIV/0!</v>
      </c>
      <c r="E5" s="20">
        <v>1</v>
      </c>
      <c r="F5" s="23"/>
      <c r="G5" s="23">
        <f>+F5*0.19</f>
        <v>0</v>
      </c>
      <c r="H5" s="23">
        <f>F5+G5</f>
        <v>0</v>
      </c>
    </row>
    <row r="6" spans="1:8" ht="29.25" customHeight="1">
      <c r="A6" s="79"/>
      <c r="B6" s="84"/>
      <c r="C6" s="96"/>
      <c r="D6" s="96"/>
      <c r="E6" s="20">
        <v>3</v>
      </c>
      <c r="F6" s="23"/>
      <c r="G6" s="23">
        <f aca="true" t="shared" si="0" ref="G6:G36">+F6*0.19</f>
        <v>0</v>
      </c>
      <c r="H6" s="23">
        <f aca="true" t="shared" si="1" ref="H6:H27">F6+G6</f>
        <v>0</v>
      </c>
    </row>
    <row r="7" spans="1:8" ht="71.25" customHeight="1">
      <c r="A7" s="80"/>
      <c r="B7" s="84"/>
      <c r="C7" s="96"/>
      <c r="D7" s="96"/>
      <c r="E7" s="20">
        <v>5</v>
      </c>
      <c r="F7" s="23"/>
      <c r="G7" s="23">
        <f t="shared" si="0"/>
        <v>0</v>
      </c>
      <c r="H7" s="23">
        <f t="shared" si="1"/>
        <v>0</v>
      </c>
    </row>
    <row r="8" spans="1:8" ht="31.5" customHeight="1">
      <c r="A8" s="97" t="s">
        <v>126</v>
      </c>
      <c r="B8" s="72">
        <v>0.2</v>
      </c>
      <c r="C8" s="99" t="e">
        <f>AVERAGE(F8:F10)</f>
        <v>#DIV/0!</v>
      </c>
      <c r="D8" s="99" t="e">
        <f>+C8*B8</f>
        <v>#DIV/0!</v>
      </c>
      <c r="E8" s="47">
        <v>10</v>
      </c>
      <c r="F8" s="23"/>
      <c r="G8" s="23">
        <f aca="true" t="shared" si="2" ref="G8:G13">+F8*0.19</f>
        <v>0</v>
      </c>
      <c r="H8" s="23">
        <f aca="true" t="shared" si="3" ref="H8:H13">F8+G8</f>
        <v>0</v>
      </c>
    </row>
    <row r="9" spans="1:8" ht="33.75" customHeight="1">
      <c r="A9" s="98"/>
      <c r="B9" s="73"/>
      <c r="C9" s="100"/>
      <c r="D9" s="100"/>
      <c r="E9" s="47">
        <v>30</v>
      </c>
      <c r="F9" s="23"/>
      <c r="G9" s="23">
        <f t="shared" si="2"/>
        <v>0</v>
      </c>
      <c r="H9" s="23">
        <f t="shared" si="3"/>
        <v>0</v>
      </c>
    </row>
    <row r="10" spans="1:8" ht="50.25" customHeight="1">
      <c r="A10" s="98"/>
      <c r="B10" s="73"/>
      <c r="C10" s="100"/>
      <c r="D10" s="100"/>
      <c r="E10" s="47">
        <v>50</v>
      </c>
      <c r="F10" s="23"/>
      <c r="G10" s="23">
        <f t="shared" si="2"/>
        <v>0</v>
      </c>
      <c r="H10" s="23">
        <f t="shared" si="3"/>
        <v>0</v>
      </c>
    </row>
    <row r="11" spans="1:8" ht="33" customHeight="1">
      <c r="A11" s="103" t="s">
        <v>127</v>
      </c>
      <c r="B11" s="106">
        <v>0.15</v>
      </c>
      <c r="C11" s="109" t="e">
        <f>AVERAGE(F11:F13)</f>
        <v>#DIV/0!</v>
      </c>
      <c r="D11" s="118" t="e">
        <f>+C11*B11</f>
        <v>#DIV/0!</v>
      </c>
      <c r="E11" s="47">
        <v>10</v>
      </c>
      <c r="F11" s="23"/>
      <c r="G11" s="23">
        <f t="shared" si="2"/>
        <v>0</v>
      </c>
      <c r="H11" s="23">
        <f t="shared" si="3"/>
        <v>0</v>
      </c>
    </row>
    <row r="12" spans="1:8" ht="32.25" customHeight="1">
      <c r="A12" s="104"/>
      <c r="B12" s="107"/>
      <c r="C12" s="110"/>
      <c r="D12" s="110"/>
      <c r="E12" s="47">
        <v>30</v>
      </c>
      <c r="F12" s="23"/>
      <c r="G12" s="23">
        <f t="shared" si="2"/>
        <v>0</v>
      </c>
      <c r="H12" s="23">
        <f t="shared" si="3"/>
        <v>0</v>
      </c>
    </row>
    <row r="13" spans="1:8" ht="42" customHeight="1">
      <c r="A13" s="105"/>
      <c r="B13" s="108"/>
      <c r="C13" s="111"/>
      <c r="D13" s="111"/>
      <c r="E13" s="47">
        <v>50</v>
      </c>
      <c r="F13" s="23"/>
      <c r="G13" s="23">
        <f t="shared" si="2"/>
        <v>0</v>
      </c>
      <c r="H13" s="23">
        <f t="shared" si="3"/>
        <v>0</v>
      </c>
    </row>
    <row r="14" spans="1:8" ht="45.75" customHeight="1">
      <c r="A14" s="102" t="s">
        <v>128</v>
      </c>
      <c r="B14" s="84">
        <v>0.2</v>
      </c>
      <c r="C14" s="96" t="e">
        <f>AVERAGE(F14:F16)</f>
        <v>#DIV/0!</v>
      </c>
      <c r="D14" s="96" t="e">
        <f>+C14*B14</f>
        <v>#DIV/0!</v>
      </c>
      <c r="E14" s="20">
        <v>1</v>
      </c>
      <c r="F14" s="23"/>
      <c r="G14" s="23">
        <f t="shared" si="0"/>
        <v>0</v>
      </c>
      <c r="H14" s="23">
        <f t="shared" si="1"/>
        <v>0</v>
      </c>
    </row>
    <row r="15" spans="1:8" ht="27" customHeight="1">
      <c r="A15" s="102"/>
      <c r="B15" s="84"/>
      <c r="C15" s="96"/>
      <c r="D15" s="96"/>
      <c r="E15" s="20">
        <v>5</v>
      </c>
      <c r="F15" s="23"/>
      <c r="G15" s="23">
        <f t="shared" si="0"/>
        <v>0</v>
      </c>
      <c r="H15" s="23">
        <f t="shared" si="1"/>
        <v>0</v>
      </c>
    </row>
    <row r="16" spans="1:8" ht="34.5" customHeight="1">
      <c r="A16" s="102"/>
      <c r="B16" s="84"/>
      <c r="C16" s="96"/>
      <c r="D16" s="96"/>
      <c r="E16" s="20">
        <v>10</v>
      </c>
      <c r="F16" s="23"/>
      <c r="G16" s="23">
        <f t="shared" si="0"/>
        <v>0</v>
      </c>
      <c r="H16" s="23">
        <f t="shared" si="1"/>
        <v>0</v>
      </c>
    </row>
    <row r="17" spans="1:8" s="5" customFormat="1" ht="24" customHeight="1">
      <c r="A17" s="102" t="s">
        <v>111</v>
      </c>
      <c r="B17" s="84">
        <v>0.05</v>
      </c>
      <c r="C17" s="96" t="e">
        <f>AVERAGE(F17:F19)</f>
        <v>#DIV/0!</v>
      </c>
      <c r="D17" s="96" t="e">
        <f>+C17*B17</f>
        <v>#DIV/0!</v>
      </c>
      <c r="E17" s="20">
        <v>1</v>
      </c>
      <c r="F17" s="23"/>
      <c r="G17" s="23">
        <f t="shared" si="0"/>
        <v>0</v>
      </c>
      <c r="H17" s="23">
        <f t="shared" si="1"/>
        <v>0</v>
      </c>
    </row>
    <row r="18" spans="1:8" s="5" customFormat="1" ht="26.25" customHeight="1">
      <c r="A18" s="102"/>
      <c r="B18" s="84"/>
      <c r="C18" s="96"/>
      <c r="D18" s="96"/>
      <c r="E18" s="20">
        <v>5</v>
      </c>
      <c r="F18" s="23"/>
      <c r="G18" s="23">
        <f t="shared" si="0"/>
        <v>0</v>
      </c>
      <c r="H18" s="23">
        <f t="shared" si="1"/>
        <v>0</v>
      </c>
    </row>
    <row r="19" spans="1:8" s="5" customFormat="1" ht="36" customHeight="1">
      <c r="A19" s="102"/>
      <c r="B19" s="84"/>
      <c r="C19" s="96"/>
      <c r="D19" s="96"/>
      <c r="E19" s="20">
        <v>10</v>
      </c>
      <c r="F19" s="23"/>
      <c r="G19" s="23">
        <f t="shared" si="0"/>
        <v>0</v>
      </c>
      <c r="H19" s="23">
        <f t="shared" si="1"/>
        <v>0</v>
      </c>
    </row>
    <row r="20" spans="1:8" ht="12.75" customHeight="1">
      <c r="A20" s="102" t="s">
        <v>53</v>
      </c>
      <c r="B20" s="84">
        <v>0.04</v>
      </c>
      <c r="C20" s="96" t="e">
        <f>AVERAGE(F20:F21)</f>
        <v>#DIV/0!</v>
      </c>
      <c r="D20" s="96" t="e">
        <f>+C20*B20</f>
        <v>#DIV/0!</v>
      </c>
      <c r="E20" s="20">
        <v>1</v>
      </c>
      <c r="F20" s="23"/>
      <c r="G20" s="23">
        <f t="shared" si="0"/>
        <v>0</v>
      </c>
      <c r="H20" s="23">
        <f t="shared" si="1"/>
        <v>0</v>
      </c>
    </row>
    <row r="21" spans="1:8" ht="16.5" customHeight="1">
      <c r="A21" s="102"/>
      <c r="B21" s="84"/>
      <c r="C21" s="96"/>
      <c r="D21" s="96"/>
      <c r="E21" s="20">
        <v>2</v>
      </c>
      <c r="F21" s="23"/>
      <c r="G21" s="23">
        <f t="shared" si="0"/>
        <v>0</v>
      </c>
      <c r="H21" s="23">
        <f t="shared" si="1"/>
        <v>0</v>
      </c>
    </row>
    <row r="22" spans="1:8" ht="11.25">
      <c r="A22" s="101" t="s">
        <v>98</v>
      </c>
      <c r="B22" s="84">
        <v>0.03</v>
      </c>
      <c r="C22" s="96" t="e">
        <f>AVERAGE(F22:F23)</f>
        <v>#DIV/0!</v>
      </c>
      <c r="D22" s="96" t="e">
        <f>+C22*B22</f>
        <v>#DIV/0!</v>
      </c>
      <c r="E22" s="20">
        <v>1</v>
      </c>
      <c r="F22" s="23"/>
      <c r="G22" s="23">
        <f>+F22*0.19</f>
        <v>0</v>
      </c>
      <c r="H22" s="23">
        <f>F22+G22</f>
        <v>0</v>
      </c>
    </row>
    <row r="23" spans="1:8" ht="11.25">
      <c r="A23" s="101"/>
      <c r="B23" s="84"/>
      <c r="C23" s="96"/>
      <c r="D23" s="96"/>
      <c r="E23" s="20">
        <v>2</v>
      </c>
      <c r="F23" s="23"/>
      <c r="G23" s="23">
        <f>+F23*0.19</f>
        <v>0</v>
      </c>
      <c r="H23" s="23">
        <f>F23+G23</f>
        <v>0</v>
      </c>
    </row>
    <row r="24" spans="1:8" ht="11.25">
      <c r="A24" s="51"/>
      <c r="B24" s="52"/>
      <c r="C24" s="53"/>
      <c r="D24" s="53"/>
      <c r="E24" s="54"/>
      <c r="F24" s="55"/>
      <c r="G24" s="55"/>
      <c r="H24" s="55"/>
    </row>
    <row r="25" spans="1:8" ht="11.25">
      <c r="A25" s="51"/>
      <c r="B25" s="52"/>
      <c r="C25" s="53"/>
      <c r="D25" s="53"/>
      <c r="E25" s="54"/>
      <c r="F25" s="55"/>
      <c r="G25" s="55"/>
      <c r="H25" s="55"/>
    </row>
    <row r="26" spans="1:8" ht="22.5" customHeight="1">
      <c r="A26" s="102" t="s">
        <v>88</v>
      </c>
      <c r="B26" s="84">
        <v>0.05</v>
      </c>
      <c r="C26" s="96" t="e">
        <f>AVERAGE(F26:F27)</f>
        <v>#DIV/0!</v>
      </c>
      <c r="D26" s="96" t="e">
        <f>+C26*B26</f>
        <v>#DIV/0!</v>
      </c>
      <c r="E26" s="20">
        <v>1</v>
      </c>
      <c r="F26" s="23"/>
      <c r="G26" s="23">
        <f t="shared" si="0"/>
        <v>0</v>
      </c>
      <c r="H26" s="23">
        <f t="shared" si="1"/>
        <v>0</v>
      </c>
    </row>
    <row r="27" spans="1:8" ht="23.25" customHeight="1">
      <c r="A27" s="102"/>
      <c r="B27" s="84"/>
      <c r="C27" s="96"/>
      <c r="D27" s="96"/>
      <c r="E27" s="20">
        <v>2</v>
      </c>
      <c r="F27" s="23"/>
      <c r="G27" s="23">
        <f t="shared" si="0"/>
        <v>0</v>
      </c>
      <c r="H27" s="23">
        <f t="shared" si="1"/>
        <v>0</v>
      </c>
    </row>
    <row r="28" spans="1:8" s="5" customFormat="1" ht="38.25" customHeight="1">
      <c r="A28" s="42" t="s">
        <v>89</v>
      </c>
      <c r="B28" s="43">
        <v>0.05</v>
      </c>
      <c r="C28" s="48" t="e">
        <f>AVERAGE(F28)</f>
        <v>#DIV/0!</v>
      </c>
      <c r="D28" s="48" t="e">
        <f>+B28*C28</f>
        <v>#DIV/0!</v>
      </c>
      <c r="E28" s="20">
        <v>1</v>
      </c>
      <c r="F28" s="23"/>
      <c r="G28" s="23">
        <f t="shared" si="0"/>
        <v>0</v>
      </c>
      <c r="H28" s="23">
        <f aca="true" t="shared" si="4" ref="H28:H36">F28+G28</f>
        <v>0</v>
      </c>
    </row>
    <row r="29" spans="1:8" s="5" customFormat="1" ht="15" customHeight="1">
      <c r="A29" s="119" t="s">
        <v>91</v>
      </c>
      <c r="B29" s="72">
        <v>0.05</v>
      </c>
      <c r="C29" s="113" t="e">
        <f>AVERAGE(F29:F31)</f>
        <v>#DIV/0!</v>
      </c>
      <c r="D29" s="113" t="e">
        <f>+C29*B29</f>
        <v>#DIV/0!</v>
      </c>
      <c r="E29" s="20">
        <v>1</v>
      </c>
      <c r="F29" s="23"/>
      <c r="G29" s="23">
        <f t="shared" si="0"/>
        <v>0</v>
      </c>
      <c r="H29" s="23">
        <f t="shared" si="4"/>
        <v>0</v>
      </c>
    </row>
    <row r="30" spans="1:8" s="5" customFormat="1" ht="15" customHeight="1">
      <c r="A30" s="120"/>
      <c r="B30" s="73"/>
      <c r="C30" s="114"/>
      <c r="D30" s="114"/>
      <c r="E30" s="20">
        <v>2</v>
      </c>
      <c r="F30" s="23"/>
      <c r="G30" s="23">
        <f t="shared" si="0"/>
        <v>0</v>
      </c>
      <c r="H30" s="23">
        <f t="shared" si="4"/>
        <v>0</v>
      </c>
    </row>
    <row r="31" spans="1:8" s="5" customFormat="1" ht="19.5" customHeight="1">
      <c r="A31" s="121"/>
      <c r="B31" s="74"/>
      <c r="C31" s="115"/>
      <c r="D31" s="115"/>
      <c r="E31" s="20">
        <v>3</v>
      </c>
      <c r="F31" s="23"/>
      <c r="G31" s="23">
        <f t="shared" si="0"/>
        <v>0</v>
      </c>
      <c r="H31" s="23">
        <f t="shared" si="4"/>
        <v>0</v>
      </c>
    </row>
    <row r="32" spans="1:8" s="5" customFormat="1" ht="36" customHeight="1">
      <c r="A32" s="49" t="s">
        <v>90</v>
      </c>
      <c r="B32" s="43">
        <v>0.05</v>
      </c>
      <c r="C32" s="48" t="e">
        <f>AVERAGE(F32)</f>
        <v>#DIV/0!</v>
      </c>
      <c r="D32" s="48" t="e">
        <f>+B32*C32</f>
        <v>#DIV/0!</v>
      </c>
      <c r="E32" s="20">
        <v>1</v>
      </c>
      <c r="F32" s="23"/>
      <c r="G32" s="23">
        <f t="shared" si="0"/>
        <v>0</v>
      </c>
      <c r="H32" s="23">
        <f t="shared" si="4"/>
        <v>0</v>
      </c>
    </row>
    <row r="33" spans="1:8" s="5" customFormat="1" ht="11.25">
      <c r="A33" s="102" t="s">
        <v>43</v>
      </c>
      <c r="B33" s="84">
        <v>0.03</v>
      </c>
      <c r="C33" s="117" t="e">
        <f>AVERAGE(F33:F36)</f>
        <v>#DIV/0!</v>
      </c>
      <c r="D33" s="117" t="e">
        <f>+C33*B33</f>
        <v>#DIV/0!</v>
      </c>
      <c r="E33" s="47">
        <v>1</v>
      </c>
      <c r="F33" s="23"/>
      <c r="G33" s="23">
        <f t="shared" si="0"/>
        <v>0</v>
      </c>
      <c r="H33" s="23">
        <f t="shared" si="4"/>
        <v>0</v>
      </c>
    </row>
    <row r="34" spans="1:8" s="5" customFormat="1" ht="11.25">
      <c r="A34" s="102"/>
      <c r="B34" s="84"/>
      <c r="C34" s="117"/>
      <c r="D34" s="117"/>
      <c r="E34" s="47">
        <v>3</v>
      </c>
      <c r="F34" s="23"/>
      <c r="G34" s="23">
        <f t="shared" si="0"/>
        <v>0</v>
      </c>
      <c r="H34" s="23">
        <f t="shared" si="4"/>
        <v>0</v>
      </c>
    </row>
    <row r="35" spans="1:8" s="5" customFormat="1" ht="11.25">
      <c r="A35" s="102"/>
      <c r="B35" s="84"/>
      <c r="C35" s="117"/>
      <c r="D35" s="117"/>
      <c r="E35" s="47">
        <v>5</v>
      </c>
      <c r="F35" s="23"/>
      <c r="G35" s="23">
        <f t="shared" si="0"/>
        <v>0</v>
      </c>
      <c r="H35" s="23">
        <f t="shared" si="4"/>
        <v>0</v>
      </c>
    </row>
    <row r="36" spans="1:8" s="5" customFormat="1" ht="11.25">
      <c r="A36" s="102"/>
      <c r="B36" s="84"/>
      <c r="C36" s="117"/>
      <c r="D36" s="117"/>
      <c r="E36" s="47">
        <v>10</v>
      </c>
      <c r="F36" s="23"/>
      <c r="G36" s="23">
        <f t="shared" si="0"/>
        <v>0</v>
      </c>
      <c r="H36" s="23">
        <f t="shared" si="4"/>
        <v>0</v>
      </c>
    </row>
    <row r="37" spans="1:8" ht="15" customHeight="1">
      <c r="A37" s="40" t="s">
        <v>49</v>
      </c>
      <c r="B37" s="38">
        <f>SUM(B5:B36)</f>
        <v>1.0000000000000004</v>
      </c>
      <c r="C37" s="140" t="e">
        <f>SUM(C5:C36)</f>
        <v>#DIV/0!</v>
      </c>
      <c r="D37" s="140" t="e">
        <f>SUM(D5:D36)</f>
        <v>#DIV/0!</v>
      </c>
      <c r="E37" s="15"/>
      <c r="F37" s="39">
        <f>SUM(F5:F36)</f>
        <v>0</v>
      </c>
      <c r="G37" s="39">
        <f>SUM(G5:G36)</f>
        <v>0</v>
      </c>
      <c r="H37" s="39">
        <f>SUM(H5:H36)</f>
        <v>0</v>
      </c>
    </row>
    <row r="39" spans="1:8" ht="48" customHeight="1">
      <c r="A39" s="122" t="s">
        <v>100</v>
      </c>
      <c r="B39" s="123"/>
      <c r="C39" s="123"/>
      <c r="D39" s="123"/>
      <c r="E39" s="123"/>
      <c r="F39" s="123"/>
      <c r="G39" s="123"/>
      <c r="H39" s="123"/>
    </row>
    <row r="41" spans="1:4" ht="15">
      <c r="A41" t="s">
        <v>92</v>
      </c>
      <c r="B41" s="93"/>
      <c r="C41" s="93"/>
      <c r="D41" s="93"/>
    </row>
    <row r="42" spans="1:4" ht="15">
      <c r="A42" t="s">
        <v>93</v>
      </c>
      <c r="B42" s="93"/>
      <c r="C42" s="93"/>
      <c r="D42" s="93"/>
    </row>
    <row r="43" spans="1:4" ht="15">
      <c r="A43" t="s">
        <v>95</v>
      </c>
      <c r="B43" s="93"/>
      <c r="C43" s="93"/>
      <c r="D43" s="93"/>
    </row>
    <row r="44" spans="1:4" ht="15">
      <c r="A44" t="s">
        <v>94</v>
      </c>
      <c r="B44" s="93"/>
      <c r="C44" s="93"/>
      <c r="D44" s="93"/>
    </row>
    <row r="45" spans="1:4" ht="15">
      <c r="A45" t="s">
        <v>116</v>
      </c>
      <c r="B45" s="93"/>
      <c r="C45" s="93"/>
      <c r="D45" s="93"/>
    </row>
  </sheetData>
  <sheetProtection/>
  <mergeCells count="48">
    <mergeCell ref="A1:H1"/>
    <mergeCell ref="D11:D13"/>
    <mergeCell ref="B45:D45"/>
    <mergeCell ref="B44:D44"/>
    <mergeCell ref="D33:D36"/>
    <mergeCell ref="A29:A31"/>
    <mergeCell ref="A26:A27"/>
    <mergeCell ref="B41:D41"/>
    <mergeCell ref="A33:A36"/>
    <mergeCell ref="A39:H39"/>
    <mergeCell ref="B33:B36"/>
    <mergeCell ref="C33:C36"/>
    <mergeCell ref="B14:B16"/>
    <mergeCell ref="B42:D42"/>
    <mergeCell ref="B22:B23"/>
    <mergeCell ref="C22:C23"/>
    <mergeCell ref="D22:D23"/>
    <mergeCell ref="C17:C19"/>
    <mergeCell ref="B43:D43"/>
    <mergeCell ref="B26:B27"/>
    <mergeCell ref="C26:C27"/>
    <mergeCell ref="D26:D27"/>
    <mergeCell ref="B20:B21"/>
    <mergeCell ref="D8:D10"/>
    <mergeCell ref="D17:D19"/>
    <mergeCell ref="D20:D21"/>
    <mergeCell ref="B17:B19"/>
    <mergeCell ref="C14:C16"/>
    <mergeCell ref="A2:H2"/>
    <mergeCell ref="B29:B31"/>
    <mergeCell ref="C29:C31"/>
    <mergeCell ref="D29:D31"/>
    <mergeCell ref="A5:A7"/>
    <mergeCell ref="B5:B7"/>
    <mergeCell ref="D14:D16"/>
    <mergeCell ref="C20:C21"/>
    <mergeCell ref="A17:A19"/>
    <mergeCell ref="A20:A21"/>
    <mergeCell ref="C5:C7"/>
    <mergeCell ref="D5:D7"/>
    <mergeCell ref="A8:A10"/>
    <mergeCell ref="B8:B10"/>
    <mergeCell ref="C8:C10"/>
    <mergeCell ref="A22:A23"/>
    <mergeCell ref="A14:A16"/>
    <mergeCell ref="A11:A13"/>
    <mergeCell ref="B11:B13"/>
    <mergeCell ref="C11:C13"/>
  </mergeCells>
  <printOptions/>
  <pageMargins left="0.7086614173228347" right="0.7086614173228347" top="0.7480314960629921" bottom="0.7480314960629921" header="0.31496062992125984" footer="0.31496062992125984"/>
  <pageSetup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="130" zoomScaleNormal="130" workbookViewId="0" topLeftCell="A117">
      <selection activeCell="F128" sqref="F128"/>
    </sheetView>
  </sheetViews>
  <sheetFormatPr defaultColWidth="11.421875" defaultRowHeight="15" outlineLevelCol="1"/>
  <cols>
    <col min="1" max="1" width="23.28125" style="1" customWidth="1"/>
    <col min="2" max="2" width="8.28125" style="1" bestFit="1" customWidth="1"/>
    <col min="3" max="3" width="10.00390625" style="1" bestFit="1" customWidth="1"/>
    <col min="4" max="4" width="8.57421875" style="1" customWidth="1"/>
    <col min="5" max="5" width="22.57421875" style="1" customWidth="1" outlineLevel="1"/>
    <col min="6" max="6" width="10.421875" style="22" customWidth="1" outlineLevel="1"/>
    <col min="7" max="7" width="9.8515625" style="22" bestFit="1" customWidth="1"/>
    <col min="8" max="8" width="9.00390625" style="22" bestFit="1" customWidth="1"/>
    <col min="9" max="9" width="9.8515625" style="22" bestFit="1" customWidth="1"/>
    <col min="10" max="16384" width="11.421875" style="1" customWidth="1"/>
  </cols>
  <sheetData>
    <row r="1" spans="1:9" ht="12.75">
      <c r="A1" s="77" t="s">
        <v>133</v>
      </c>
      <c r="B1" s="77"/>
      <c r="C1" s="77"/>
      <c r="D1" s="77"/>
      <c r="E1" s="77"/>
      <c r="F1" s="77"/>
      <c r="G1" s="77"/>
      <c r="H1" s="77"/>
      <c r="I1" s="77"/>
    </row>
    <row r="2" spans="1:9" ht="12">
      <c r="A2" s="124" t="s">
        <v>40</v>
      </c>
      <c r="B2" s="124"/>
      <c r="C2" s="124"/>
      <c r="D2" s="124"/>
      <c r="E2" s="124"/>
      <c r="F2" s="124"/>
      <c r="G2" s="124"/>
      <c r="H2" s="124"/>
      <c r="I2" s="124"/>
    </row>
    <row r="3" spans="1:9" ht="12">
      <c r="A3" s="13"/>
      <c r="B3" s="13"/>
      <c r="C3" s="13"/>
      <c r="D3" s="13"/>
      <c r="E3" s="13"/>
      <c r="F3" s="18"/>
      <c r="G3" s="18"/>
      <c r="H3" s="18"/>
      <c r="I3" s="18"/>
    </row>
    <row r="4" spans="1:9" ht="33.75">
      <c r="A4" s="32" t="s">
        <v>101</v>
      </c>
      <c r="B4" s="32" t="s">
        <v>47</v>
      </c>
      <c r="C4" s="32" t="s">
        <v>51</v>
      </c>
      <c r="D4" s="32" t="s">
        <v>48</v>
      </c>
      <c r="E4" s="33" t="s">
        <v>0</v>
      </c>
      <c r="F4" s="33" t="s">
        <v>1</v>
      </c>
      <c r="G4" s="32" t="s">
        <v>41</v>
      </c>
      <c r="H4" s="33" t="s">
        <v>2</v>
      </c>
      <c r="I4" s="32" t="s">
        <v>45</v>
      </c>
    </row>
    <row r="5" spans="1:9" ht="15" customHeight="1">
      <c r="A5" s="85" t="s">
        <v>85</v>
      </c>
      <c r="B5" s="131">
        <v>0.07</v>
      </c>
      <c r="C5" s="132" t="e">
        <f>+AVERAGE(G5:G10)</f>
        <v>#DIV/0!</v>
      </c>
      <c r="D5" s="132" t="e">
        <f>+C5*B5</f>
        <v>#DIV/0!</v>
      </c>
      <c r="E5" s="85" t="s">
        <v>86</v>
      </c>
      <c r="F5" s="47" t="s">
        <v>3</v>
      </c>
      <c r="G5" s="23"/>
      <c r="H5" s="23">
        <f>+G5*0.19</f>
        <v>0</v>
      </c>
      <c r="I5" s="24">
        <f aca="true" t="shared" si="0" ref="I5:I70">+H5+G5</f>
        <v>0</v>
      </c>
    </row>
    <row r="6" spans="1:9" ht="15" customHeight="1">
      <c r="A6" s="85"/>
      <c r="B6" s="131"/>
      <c r="C6" s="132"/>
      <c r="D6" s="132"/>
      <c r="E6" s="85"/>
      <c r="F6" s="47" t="s">
        <v>4</v>
      </c>
      <c r="G6" s="23"/>
      <c r="H6" s="23">
        <f aca="true" t="shared" si="1" ref="H6:H68">+G6*0.19</f>
        <v>0</v>
      </c>
      <c r="I6" s="24">
        <f t="shared" si="0"/>
        <v>0</v>
      </c>
    </row>
    <row r="7" spans="1:9" ht="15" customHeight="1">
      <c r="A7" s="85"/>
      <c r="B7" s="131"/>
      <c r="C7" s="132"/>
      <c r="D7" s="132"/>
      <c r="E7" s="85"/>
      <c r="F7" s="47" t="s">
        <v>5</v>
      </c>
      <c r="G7" s="23"/>
      <c r="H7" s="23">
        <f t="shared" si="1"/>
        <v>0</v>
      </c>
      <c r="I7" s="24">
        <f t="shared" si="0"/>
        <v>0</v>
      </c>
    </row>
    <row r="8" spans="1:9" ht="15" customHeight="1">
      <c r="A8" s="85"/>
      <c r="B8" s="131"/>
      <c r="C8" s="132"/>
      <c r="D8" s="132"/>
      <c r="E8" s="85"/>
      <c r="F8" s="47" t="s">
        <v>6</v>
      </c>
      <c r="G8" s="23"/>
      <c r="H8" s="23">
        <f t="shared" si="1"/>
        <v>0</v>
      </c>
      <c r="I8" s="24">
        <f t="shared" si="0"/>
        <v>0</v>
      </c>
    </row>
    <row r="9" spans="1:9" ht="15" customHeight="1">
      <c r="A9" s="85"/>
      <c r="B9" s="131"/>
      <c r="C9" s="132"/>
      <c r="D9" s="132"/>
      <c r="E9" s="85"/>
      <c r="F9" s="47" t="s">
        <v>7</v>
      </c>
      <c r="G9" s="23"/>
      <c r="H9" s="23">
        <f t="shared" si="1"/>
        <v>0</v>
      </c>
      <c r="I9" s="24">
        <f t="shared" si="0"/>
        <v>0</v>
      </c>
    </row>
    <row r="10" spans="1:9" ht="15" customHeight="1">
      <c r="A10" s="85"/>
      <c r="B10" s="131"/>
      <c r="C10" s="132"/>
      <c r="D10" s="132"/>
      <c r="E10" s="85"/>
      <c r="F10" s="47" t="s">
        <v>8</v>
      </c>
      <c r="G10" s="23"/>
      <c r="H10" s="23">
        <f t="shared" si="1"/>
        <v>0</v>
      </c>
      <c r="I10" s="24">
        <f t="shared" si="0"/>
        <v>0</v>
      </c>
    </row>
    <row r="11" spans="1:9" ht="15" customHeight="1">
      <c r="A11" s="78" t="s">
        <v>84</v>
      </c>
      <c r="B11" s="125">
        <v>0.07</v>
      </c>
      <c r="C11" s="128" t="e">
        <f>+AVERAGE(G11:G13)</f>
        <v>#DIV/0!</v>
      </c>
      <c r="D11" s="128" t="e">
        <f>+C11*B11</f>
        <v>#DIV/0!</v>
      </c>
      <c r="E11" s="78" t="s">
        <v>75</v>
      </c>
      <c r="F11" s="47">
        <v>1</v>
      </c>
      <c r="G11" s="23"/>
      <c r="H11" s="23">
        <f t="shared" si="1"/>
        <v>0</v>
      </c>
      <c r="I11" s="24">
        <f t="shared" si="0"/>
        <v>0</v>
      </c>
    </row>
    <row r="12" spans="1:9" ht="15" customHeight="1">
      <c r="A12" s="79"/>
      <c r="B12" s="126"/>
      <c r="C12" s="129"/>
      <c r="D12" s="129"/>
      <c r="E12" s="79"/>
      <c r="F12" s="47">
        <v>2</v>
      </c>
      <c r="G12" s="23"/>
      <c r="H12" s="23">
        <f t="shared" si="1"/>
        <v>0</v>
      </c>
      <c r="I12" s="24">
        <f t="shared" si="0"/>
        <v>0</v>
      </c>
    </row>
    <row r="13" spans="1:9" ht="15" customHeight="1">
      <c r="A13" s="80"/>
      <c r="B13" s="127"/>
      <c r="C13" s="130"/>
      <c r="D13" s="130"/>
      <c r="E13" s="80"/>
      <c r="F13" s="47">
        <v>3</v>
      </c>
      <c r="G13" s="23"/>
      <c r="H13" s="23">
        <f t="shared" si="1"/>
        <v>0</v>
      </c>
      <c r="I13" s="24">
        <f t="shared" si="0"/>
        <v>0</v>
      </c>
    </row>
    <row r="14" spans="1:9" ht="15" customHeight="1">
      <c r="A14" s="85" t="s">
        <v>56</v>
      </c>
      <c r="B14" s="131">
        <v>0.03</v>
      </c>
      <c r="C14" s="132" t="e">
        <f>+AVERAGE(G14:G22)</f>
        <v>#DIV/0!</v>
      </c>
      <c r="D14" s="132" t="e">
        <f>+C14*B14</f>
        <v>#DIV/0!</v>
      </c>
      <c r="E14" s="85" t="s">
        <v>9</v>
      </c>
      <c r="F14" s="47" t="s">
        <v>10</v>
      </c>
      <c r="G14" s="23"/>
      <c r="H14" s="23">
        <f t="shared" si="1"/>
        <v>0</v>
      </c>
      <c r="I14" s="24">
        <f t="shared" si="0"/>
        <v>0</v>
      </c>
    </row>
    <row r="15" spans="1:9" ht="15" customHeight="1">
      <c r="A15" s="85"/>
      <c r="B15" s="131"/>
      <c r="C15" s="132"/>
      <c r="D15" s="132"/>
      <c r="E15" s="85"/>
      <c r="F15" s="47" t="s">
        <v>11</v>
      </c>
      <c r="G15" s="23"/>
      <c r="H15" s="23">
        <f t="shared" si="1"/>
        <v>0</v>
      </c>
      <c r="I15" s="24">
        <f t="shared" si="0"/>
        <v>0</v>
      </c>
    </row>
    <row r="16" spans="1:9" ht="15" customHeight="1">
      <c r="A16" s="85"/>
      <c r="B16" s="131"/>
      <c r="C16" s="132"/>
      <c r="D16" s="132"/>
      <c r="E16" s="85"/>
      <c r="F16" s="47" t="s">
        <v>12</v>
      </c>
      <c r="G16" s="23"/>
      <c r="H16" s="23">
        <f t="shared" si="1"/>
        <v>0</v>
      </c>
      <c r="I16" s="24">
        <f t="shared" si="0"/>
        <v>0</v>
      </c>
    </row>
    <row r="17" spans="1:9" ht="15" customHeight="1">
      <c r="A17" s="85"/>
      <c r="B17" s="131"/>
      <c r="C17" s="132"/>
      <c r="D17" s="132"/>
      <c r="E17" s="85" t="s">
        <v>14</v>
      </c>
      <c r="F17" s="47" t="s">
        <v>10</v>
      </c>
      <c r="G17" s="23"/>
      <c r="H17" s="23">
        <f t="shared" si="1"/>
        <v>0</v>
      </c>
      <c r="I17" s="24">
        <f t="shared" si="0"/>
        <v>0</v>
      </c>
    </row>
    <row r="18" spans="1:9" ht="15" customHeight="1">
      <c r="A18" s="85"/>
      <c r="B18" s="131"/>
      <c r="C18" s="132"/>
      <c r="D18" s="132"/>
      <c r="E18" s="85"/>
      <c r="F18" s="47" t="s">
        <v>11</v>
      </c>
      <c r="G18" s="23"/>
      <c r="H18" s="23">
        <f t="shared" si="1"/>
        <v>0</v>
      </c>
      <c r="I18" s="24">
        <f t="shared" si="0"/>
        <v>0</v>
      </c>
    </row>
    <row r="19" spans="1:9" ht="15" customHeight="1">
      <c r="A19" s="85"/>
      <c r="B19" s="131"/>
      <c r="C19" s="132"/>
      <c r="D19" s="132"/>
      <c r="E19" s="85"/>
      <c r="F19" s="47" t="s">
        <v>12</v>
      </c>
      <c r="G19" s="23"/>
      <c r="H19" s="23">
        <f t="shared" si="1"/>
        <v>0</v>
      </c>
      <c r="I19" s="24">
        <f t="shared" si="0"/>
        <v>0</v>
      </c>
    </row>
    <row r="20" spans="1:9" ht="15" customHeight="1">
      <c r="A20" s="85"/>
      <c r="B20" s="131"/>
      <c r="C20" s="132"/>
      <c r="D20" s="132"/>
      <c r="E20" s="85" t="s">
        <v>13</v>
      </c>
      <c r="F20" s="47" t="s">
        <v>10</v>
      </c>
      <c r="G20" s="23"/>
      <c r="H20" s="23">
        <f t="shared" si="1"/>
        <v>0</v>
      </c>
      <c r="I20" s="24">
        <f t="shared" si="0"/>
        <v>0</v>
      </c>
    </row>
    <row r="21" spans="1:9" ht="15" customHeight="1">
      <c r="A21" s="85"/>
      <c r="B21" s="131"/>
      <c r="C21" s="132"/>
      <c r="D21" s="132"/>
      <c r="E21" s="85"/>
      <c r="F21" s="47" t="s">
        <v>11</v>
      </c>
      <c r="G21" s="23"/>
      <c r="H21" s="23">
        <f t="shared" si="1"/>
        <v>0</v>
      </c>
      <c r="I21" s="24">
        <f t="shared" si="0"/>
        <v>0</v>
      </c>
    </row>
    <row r="22" spans="1:9" ht="15" customHeight="1">
      <c r="A22" s="85"/>
      <c r="B22" s="131"/>
      <c r="C22" s="132"/>
      <c r="D22" s="132"/>
      <c r="E22" s="85"/>
      <c r="F22" s="47" t="s">
        <v>12</v>
      </c>
      <c r="G22" s="25"/>
      <c r="H22" s="23">
        <f t="shared" si="1"/>
        <v>0</v>
      </c>
      <c r="I22" s="24">
        <f t="shared" si="0"/>
        <v>0</v>
      </c>
    </row>
    <row r="23" spans="1:9" ht="15" customHeight="1">
      <c r="A23" s="78" t="s">
        <v>57</v>
      </c>
      <c r="B23" s="131">
        <v>0.03</v>
      </c>
      <c r="C23" s="132" t="e">
        <f>+AVERAGE(G23:G27)</f>
        <v>#DIV/0!</v>
      </c>
      <c r="D23" s="132" t="e">
        <f>+C23*B23</f>
        <v>#DIV/0!</v>
      </c>
      <c r="E23" s="133" t="s">
        <v>39</v>
      </c>
      <c r="F23" s="47" t="s">
        <v>81</v>
      </c>
      <c r="G23" s="25"/>
      <c r="H23" s="23">
        <f t="shared" si="1"/>
        <v>0</v>
      </c>
      <c r="I23" s="24">
        <f t="shared" si="0"/>
        <v>0</v>
      </c>
    </row>
    <row r="24" spans="1:9" ht="15" customHeight="1">
      <c r="A24" s="79"/>
      <c r="B24" s="131"/>
      <c r="C24" s="132"/>
      <c r="D24" s="132"/>
      <c r="E24" s="133"/>
      <c r="F24" s="47" t="s">
        <v>82</v>
      </c>
      <c r="G24" s="25"/>
      <c r="H24" s="23">
        <f t="shared" si="1"/>
        <v>0</v>
      </c>
      <c r="I24" s="24">
        <f t="shared" si="0"/>
        <v>0</v>
      </c>
    </row>
    <row r="25" spans="1:9" ht="15" customHeight="1">
      <c r="A25" s="79"/>
      <c r="B25" s="131"/>
      <c r="C25" s="132"/>
      <c r="D25" s="132"/>
      <c r="E25" s="133"/>
      <c r="F25" s="47" t="s">
        <v>83</v>
      </c>
      <c r="G25" s="25"/>
      <c r="H25" s="23">
        <f t="shared" si="1"/>
        <v>0</v>
      </c>
      <c r="I25" s="24">
        <f t="shared" si="0"/>
        <v>0</v>
      </c>
    </row>
    <row r="26" spans="1:9" ht="15" customHeight="1">
      <c r="A26" s="79"/>
      <c r="B26" s="131"/>
      <c r="C26" s="132"/>
      <c r="D26" s="132"/>
      <c r="E26" s="133"/>
      <c r="F26" s="47" t="s">
        <v>79</v>
      </c>
      <c r="G26" s="25"/>
      <c r="H26" s="23">
        <f t="shared" si="1"/>
        <v>0</v>
      </c>
      <c r="I26" s="24">
        <f t="shared" si="0"/>
        <v>0</v>
      </c>
    </row>
    <row r="27" spans="1:9" ht="15" customHeight="1">
      <c r="A27" s="80"/>
      <c r="B27" s="131"/>
      <c r="C27" s="132"/>
      <c r="D27" s="132"/>
      <c r="E27" s="133"/>
      <c r="F27" s="47" t="s">
        <v>80</v>
      </c>
      <c r="G27" s="25"/>
      <c r="H27" s="23">
        <f t="shared" si="1"/>
        <v>0</v>
      </c>
      <c r="I27" s="24">
        <f t="shared" si="0"/>
        <v>0</v>
      </c>
    </row>
    <row r="28" spans="1:9" ht="15" customHeight="1">
      <c r="A28" s="85" t="s">
        <v>55</v>
      </c>
      <c r="B28" s="131">
        <v>0.03</v>
      </c>
      <c r="C28" s="132" t="e">
        <f>+AVERAGE(G28:G33)</f>
        <v>#DIV/0!</v>
      </c>
      <c r="D28" s="132" t="e">
        <f>+C28*B28</f>
        <v>#DIV/0!</v>
      </c>
      <c r="E28" s="85" t="s">
        <v>15</v>
      </c>
      <c r="F28" s="50">
        <v>1</v>
      </c>
      <c r="G28" s="25"/>
      <c r="H28" s="23">
        <f t="shared" si="1"/>
        <v>0</v>
      </c>
      <c r="I28" s="23">
        <f t="shared" si="0"/>
        <v>0</v>
      </c>
    </row>
    <row r="29" spans="1:9" ht="15" customHeight="1">
      <c r="A29" s="85"/>
      <c r="B29" s="131"/>
      <c r="C29" s="132"/>
      <c r="D29" s="132"/>
      <c r="E29" s="85"/>
      <c r="F29" s="50">
        <v>3</v>
      </c>
      <c r="G29" s="25"/>
      <c r="H29" s="23">
        <f t="shared" si="1"/>
        <v>0</v>
      </c>
      <c r="I29" s="23">
        <f t="shared" si="0"/>
        <v>0</v>
      </c>
    </row>
    <row r="30" spans="1:9" ht="15" customHeight="1">
      <c r="A30" s="85"/>
      <c r="B30" s="131"/>
      <c r="C30" s="132"/>
      <c r="D30" s="132"/>
      <c r="E30" s="85" t="s">
        <v>16</v>
      </c>
      <c r="F30" s="50">
        <v>1</v>
      </c>
      <c r="G30" s="25"/>
      <c r="H30" s="23">
        <f t="shared" si="1"/>
        <v>0</v>
      </c>
      <c r="I30" s="23">
        <f t="shared" si="0"/>
        <v>0</v>
      </c>
    </row>
    <row r="31" spans="1:9" ht="15" customHeight="1">
      <c r="A31" s="85"/>
      <c r="B31" s="131"/>
      <c r="C31" s="132"/>
      <c r="D31" s="132"/>
      <c r="E31" s="85"/>
      <c r="F31" s="50">
        <v>3</v>
      </c>
      <c r="G31" s="25"/>
      <c r="H31" s="23">
        <f t="shared" si="1"/>
        <v>0</v>
      </c>
      <c r="I31" s="23">
        <f t="shared" si="0"/>
        <v>0</v>
      </c>
    </row>
    <row r="32" spans="1:9" ht="15" customHeight="1">
      <c r="A32" s="85"/>
      <c r="B32" s="131"/>
      <c r="C32" s="132"/>
      <c r="D32" s="132"/>
      <c r="E32" s="85" t="s">
        <v>17</v>
      </c>
      <c r="F32" s="50">
        <v>1</v>
      </c>
      <c r="G32" s="25"/>
      <c r="H32" s="23">
        <f t="shared" si="1"/>
        <v>0</v>
      </c>
      <c r="I32" s="23">
        <f t="shared" si="0"/>
        <v>0</v>
      </c>
    </row>
    <row r="33" spans="1:9" ht="15" customHeight="1">
      <c r="A33" s="85"/>
      <c r="B33" s="131"/>
      <c r="C33" s="132"/>
      <c r="D33" s="132"/>
      <c r="E33" s="85"/>
      <c r="F33" s="50">
        <v>3</v>
      </c>
      <c r="G33" s="25"/>
      <c r="H33" s="23">
        <f t="shared" si="1"/>
        <v>0</v>
      </c>
      <c r="I33" s="23">
        <f t="shared" si="0"/>
        <v>0</v>
      </c>
    </row>
    <row r="34" spans="1:9" ht="15" customHeight="1">
      <c r="A34" s="56"/>
      <c r="B34" s="57"/>
      <c r="C34" s="58"/>
      <c r="D34" s="58"/>
      <c r="E34" s="56"/>
      <c r="F34" s="59"/>
      <c r="G34" s="60"/>
      <c r="H34" s="55"/>
      <c r="I34" s="55"/>
    </row>
    <row r="35" spans="1:9" s="31" customFormat="1" ht="15" customHeight="1">
      <c r="A35" s="85" t="s">
        <v>18</v>
      </c>
      <c r="B35" s="131">
        <v>0.03</v>
      </c>
      <c r="C35" s="132" t="e">
        <f>+AVERAGE(G35:G39)</f>
        <v>#DIV/0!</v>
      </c>
      <c r="D35" s="132" t="e">
        <f>+C35*B35</f>
        <v>#DIV/0!</v>
      </c>
      <c r="E35" s="85" t="s">
        <v>119</v>
      </c>
      <c r="F35" s="50">
        <v>100</v>
      </c>
      <c r="G35" s="25"/>
      <c r="H35" s="23">
        <f t="shared" si="1"/>
        <v>0</v>
      </c>
      <c r="I35" s="23">
        <f t="shared" si="0"/>
        <v>0</v>
      </c>
    </row>
    <row r="36" spans="1:9" s="31" customFormat="1" ht="15" customHeight="1">
      <c r="A36" s="85"/>
      <c r="B36" s="131"/>
      <c r="C36" s="132"/>
      <c r="D36" s="132"/>
      <c r="E36" s="85"/>
      <c r="F36" s="50">
        <v>500</v>
      </c>
      <c r="G36" s="25"/>
      <c r="H36" s="23">
        <f t="shared" si="1"/>
        <v>0</v>
      </c>
      <c r="I36" s="23">
        <f t="shared" si="0"/>
        <v>0</v>
      </c>
    </row>
    <row r="37" spans="1:9" s="31" customFormat="1" ht="15" customHeight="1">
      <c r="A37" s="85"/>
      <c r="B37" s="131"/>
      <c r="C37" s="132"/>
      <c r="D37" s="132"/>
      <c r="E37" s="85"/>
      <c r="F37" s="19">
        <v>1000</v>
      </c>
      <c r="G37" s="25"/>
      <c r="H37" s="23">
        <f t="shared" si="1"/>
        <v>0</v>
      </c>
      <c r="I37" s="23">
        <f t="shared" si="0"/>
        <v>0</v>
      </c>
    </row>
    <row r="38" spans="1:9" s="31" customFormat="1" ht="15" customHeight="1">
      <c r="A38" s="85"/>
      <c r="B38" s="131"/>
      <c r="C38" s="132"/>
      <c r="D38" s="132"/>
      <c r="E38" s="85"/>
      <c r="F38" s="19">
        <v>3000</v>
      </c>
      <c r="G38" s="25"/>
      <c r="H38" s="23">
        <f t="shared" si="1"/>
        <v>0</v>
      </c>
      <c r="I38" s="23">
        <f t="shared" si="0"/>
        <v>0</v>
      </c>
    </row>
    <row r="39" spans="1:9" s="31" customFormat="1" ht="15" customHeight="1">
      <c r="A39" s="85"/>
      <c r="B39" s="131"/>
      <c r="C39" s="132"/>
      <c r="D39" s="132"/>
      <c r="E39" s="85"/>
      <c r="F39" s="19">
        <v>5000</v>
      </c>
      <c r="G39" s="25"/>
      <c r="H39" s="23">
        <f t="shared" si="1"/>
        <v>0</v>
      </c>
      <c r="I39" s="23">
        <f t="shared" si="0"/>
        <v>0</v>
      </c>
    </row>
    <row r="40" spans="1:9" s="31" customFormat="1" ht="15" customHeight="1">
      <c r="A40" s="85" t="s">
        <v>52</v>
      </c>
      <c r="B40" s="131">
        <v>0.03</v>
      </c>
      <c r="C40" s="132" t="e">
        <f>+AVERAGE(G40:G43)</f>
        <v>#DIV/0!</v>
      </c>
      <c r="D40" s="132" t="e">
        <f>+C40*B40</f>
        <v>#DIV/0!</v>
      </c>
      <c r="E40" s="85" t="s">
        <v>119</v>
      </c>
      <c r="F40" s="47">
        <v>100</v>
      </c>
      <c r="G40" s="25"/>
      <c r="H40" s="23">
        <f t="shared" si="1"/>
        <v>0</v>
      </c>
      <c r="I40" s="24">
        <f t="shared" si="0"/>
        <v>0</v>
      </c>
    </row>
    <row r="41" spans="1:9" s="31" customFormat="1" ht="15" customHeight="1">
      <c r="A41" s="85"/>
      <c r="B41" s="131"/>
      <c r="C41" s="132"/>
      <c r="D41" s="132"/>
      <c r="E41" s="85"/>
      <c r="F41" s="47">
        <v>500</v>
      </c>
      <c r="G41" s="25"/>
      <c r="H41" s="23">
        <f t="shared" si="1"/>
        <v>0</v>
      </c>
      <c r="I41" s="24">
        <f t="shared" si="0"/>
        <v>0</v>
      </c>
    </row>
    <row r="42" spans="1:9" s="31" customFormat="1" ht="15" customHeight="1">
      <c r="A42" s="85"/>
      <c r="B42" s="131"/>
      <c r="C42" s="132"/>
      <c r="D42" s="132"/>
      <c r="E42" s="85"/>
      <c r="F42" s="19">
        <v>1000</v>
      </c>
      <c r="G42" s="25"/>
      <c r="H42" s="23">
        <f t="shared" si="1"/>
        <v>0</v>
      </c>
      <c r="I42" s="24">
        <f t="shared" si="0"/>
        <v>0</v>
      </c>
    </row>
    <row r="43" spans="1:9" s="31" customFormat="1" ht="15" customHeight="1">
      <c r="A43" s="85"/>
      <c r="B43" s="131"/>
      <c r="C43" s="132"/>
      <c r="D43" s="132"/>
      <c r="E43" s="85"/>
      <c r="F43" s="19">
        <v>3000</v>
      </c>
      <c r="G43" s="25"/>
      <c r="H43" s="23">
        <f t="shared" si="1"/>
        <v>0</v>
      </c>
      <c r="I43" s="24">
        <f t="shared" si="0"/>
        <v>0</v>
      </c>
    </row>
    <row r="44" spans="1:9" ht="12" customHeight="1">
      <c r="A44" s="80" t="s">
        <v>71</v>
      </c>
      <c r="B44" s="127">
        <v>0.03</v>
      </c>
      <c r="C44" s="139" t="e">
        <f>+AVERAGE(G44:G47)</f>
        <v>#DIV/0!</v>
      </c>
      <c r="D44" s="139" t="e">
        <f>+C44*B44</f>
        <v>#DIV/0!</v>
      </c>
      <c r="E44" s="80" t="s">
        <v>119</v>
      </c>
      <c r="F44" s="28">
        <v>20</v>
      </c>
      <c r="G44" s="29"/>
      <c r="H44" s="30">
        <f t="shared" si="1"/>
        <v>0</v>
      </c>
      <c r="I44" s="24">
        <f t="shared" si="0"/>
        <v>0</v>
      </c>
    </row>
    <row r="45" spans="1:9" ht="12" customHeight="1">
      <c r="A45" s="85"/>
      <c r="B45" s="131"/>
      <c r="C45" s="132"/>
      <c r="D45" s="132"/>
      <c r="E45" s="85"/>
      <c r="F45" s="19">
        <v>50</v>
      </c>
      <c r="G45" s="25"/>
      <c r="H45" s="23">
        <f t="shared" si="1"/>
        <v>0</v>
      </c>
      <c r="I45" s="24">
        <f t="shared" si="0"/>
        <v>0</v>
      </c>
    </row>
    <row r="46" spans="1:9" ht="12" customHeight="1">
      <c r="A46" s="85"/>
      <c r="B46" s="131"/>
      <c r="C46" s="132"/>
      <c r="D46" s="132"/>
      <c r="E46" s="85"/>
      <c r="F46" s="47">
        <v>100</v>
      </c>
      <c r="G46" s="25"/>
      <c r="H46" s="23">
        <f t="shared" si="1"/>
        <v>0</v>
      </c>
      <c r="I46" s="24">
        <f t="shared" si="0"/>
        <v>0</v>
      </c>
    </row>
    <row r="47" spans="1:9" ht="12" customHeight="1">
      <c r="A47" s="85"/>
      <c r="B47" s="131"/>
      <c r="C47" s="132"/>
      <c r="D47" s="132"/>
      <c r="E47" s="85"/>
      <c r="F47" s="47">
        <v>500</v>
      </c>
      <c r="G47" s="25"/>
      <c r="H47" s="23">
        <f t="shared" si="1"/>
        <v>0</v>
      </c>
      <c r="I47" s="24">
        <f t="shared" si="0"/>
        <v>0</v>
      </c>
    </row>
    <row r="48" spans="1:9" ht="12" customHeight="1">
      <c r="A48" s="85" t="s">
        <v>72</v>
      </c>
      <c r="B48" s="131">
        <v>0.03</v>
      </c>
      <c r="C48" s="132" t="e">
        <f>+AVERAGE(G48:G51)</f>
        <v>#DIV/0!</v>
      </c>
      <c r="D48" s="132" t="e">
        <f>+C48*B48</f>
        <v>#DIV/0!</v>
      </c>
      <c r="E48" s="85" t="s">
        <v>119</v>
      </c>
      <c r="F48" s="19">
        <v>20</v>
      </c>
      <c r="G48" s="25"/>
      <c r="H48" s="23">
        <f t="shared" si="1"/>
        <v>0</v>
      </c>
      <c r="I48" s="24">
        <f t="shared" si="0"/>
        <v>0</v>
      </c>
    </row>
    <row r="49" spans="1:9" ht="12">
      <c r="A49" s="85"/>
      <c r="B49" s="131"/>
      <c r="C49" s="132"/>
      <c r="D49" s="132"/>
      <c r="E49" s="85"/>
      <c r="F49" s="19">
        <v>50</v>
      </c>
      <c r="G49" s="25"/>
      <c r="H49" s="23">
        <f t="shared" si="1"/>
        <v>0</v>
      </c>
      <c r="I49" s="24">
        <f t="shared" si="0"/>
        <v>0</v>
      </c>
    </row>
    <row r="50" spans="1:9" ht="12">
      <c r="A50" s="85"/>
      <c r="B50" s="131"/>
      <c r="C50" s="132"/>
      <c r="D50" s="132"/>
      <c r="E50" s="85"/>
      <c r="F50" s="47">
        <v>100</v>
      </c>
      <c r="G50" s="25"/>
      <c r="H50" s="23">
        <f t="shared" si="1"/>
        <v>0</v>
      </c>
      <c r="I50" s="24">
        <f t="shared" si="0"/>
        <v>0</v>
      </c>
    </row>
    <row r="51" spans="1:9" ht="12">
      <c r="A51" s="85"/>
      <c r="B51" s="131"/>
      <c r="C51" s="132"/>
      <c r="D51" s="132"/>
      <c r="E51" s="85"/>
      <c r="F51" s="47">
        <v>500</v>
      </c>
      <c r="G51" s="25"/>
      <c r="H51" s="23">
        <f t="shared" si="1"/>
        <v>0</v>
      </c>
      <c r="I51" s="24">
        <f t="shared" si="0"/>
        <v>0</v>
      </c>
    </row>
    <row r="52" spans="1:9" ht="12">
      <c r="A52" s="85" t="s">
        <v>19</v>
      </c>
      <c r="B52" s="131">
        <v>0.03</v>
      </c>
      <c r="C52" s="132" t="e">
        <f>+AVERAGE(G52:G55)</f>
        <v>#DIV/0!</v>
      </c>
      <c r="D52" s="132" t="e">
        <f>+C52*B52</f>
        <v>#DIV/0!</v>
      </c>
      <c r="E52" s="42" t="s">
        <v>20</v>
      </c>
      <c r="F52" s="47">
        <v>1</v>
      </c>
      <c r="G52" s="25"/>
      <c r="H52" s="23">
        <f t="shared" si="1"/>
        <v>0</v>
      </c>
      <c r="I52" s="24">
        <f t="shared" si="0"/>
        <v>0</v>
      </c>
    </row>
    <row r="53" spans="1:9" ht="12">
      <c r="A53" s="85"/>
      <c r="B53" s="131"/>
      <c r="C53" s="132"/>
      <c r="D53" s="132"/>
      <c r="E53" s="42" t="s">
        <v>21</v>
      </c>
      <c r="F53" s="47">
        <v>1</v>
      </c>
      <c r="G53" s="25"/>
      <c r="H53" s="23">
        <f t="shared" si="1"/>
        <v>0</v>
      </c>
      <c r="I53" s="24">
        <f t="shared" si="0"/>
        <v>0</v>
      </c>
    </row>
    <row r="54" spans="1:9" ht="12">
      <c r="A54" s="85"/>
      <c r="B54" s="131"/>
      <c r="C54" s="132"/>
      <c r="D54" s="132"/>
      <c r="E54" s="42" t="s">
        <v>22</v>
      </c>
      <c r="F54" s="47">
        <v>1</v>
      </c>
      <c r="G54" s="25"/>
      <c r="H54" s="23">
        <f t="shared" si="1"/>
        <v>0</v>
      </c>
      <c r="I54" s="24">
        <f t="shared" si="0"/>
        <v>0</v>
      </c>
    </row>
    <row r="55" spans="1:9" ht="12" customHeight="1">
      <c r="A55" s="85"/>
      <c r="B55" s="131"/>
      <c r="C55" s="132"/>
      <c r="D55" s="132"/>
      <c r="E55" s="42" t="s">
        <v>23</v>
      </c>
      <c r="F55" s="47">
        <v>1</v>
      </c>
      <c r="G55" s="27"/>
      <c r="H55" s="23">
        <f t="shared" si="1"/>
        <v>0</v>
      </c>
      <c r="I55" s="24">
        <f t="shared" si="0"/>
        <v>0</v>
      </c>
    </row>
    <row r="56" spans="1:9" ht="12">
      <c r="A56" s="85" t="s">
        <v>24</v>
      </c>
      <c r="B56" s="131">
        <v>0.03</v>
      </c>
      <c r="C56" s="132" t="e">
        <f>+AVERAGE(G56:G60)</f>
        <v>#DIV/0!</v>
      </c>
      <c r="D56" s="132" t="e">
        <f>+C56*B56</f>
        <v>#DIV/0!</v>
      </c>
      <c r="E56" s="85" t="s">
        <v>119</v>
      </c>
      <c r="F56" s="47" t="s">
        <v>25</v>
      </c>
      <c r="G56" s="26"/>
      <c r="H56" s="23">
        <f t="shared" si="1"/>
        <v>0</v>
      </c>
      <c r="I56" s="24">
        <f t="shared" si="0"/>
        <v>0</v>
      </c>
    </row>
    <row r="57" spans="1:9" ht="12">
      <c r="A57" s="85"/>
      <c r="B57" s="131"/>
      <c r="C57" s="132"/>
      <c r="D57" s="132"/>
      <c r="E57" s="85"/>
      <c r="F57" s="47" t="s">
        <v>26</v>
      </c>
      <c r="G57" s="26"/>
      <c r="H57" s="23">
        <f t="shared" si="1"/>
        <v>0</v>
      </c>
      <c r="I57" s="24">
        <f t="shared" si="0"/>
        <v>0</v>
      </c>
    </row>
    <row r="58" spans="1:9" ht="12">
      <c r="A58" s="85"/>
      <c r="B58" s="131"/>
      <c r="C58" s="132"/>
      <c r="D58" s="132"/>
      <c r="E58" s="85"/>
      <c r="F58" s="47" t="s">
        <v>27</v>
      </c>
      <c r="G58" s="26"/>
      <c r="H58" s="23">
        <f t="shared" si="1"/>
        <v>0</v>
      </c>
      <c r="I58" s="24">
        <f t="shared" si="0"/>
        <v>0</v>
      </c>
    </row>
    <row r="59" spans="1:9" ht="12">
      <c r="A59" s="85"/>
      <c r="B59" s="131"/>
      <c r="C59" s="132"/>
      <c r="D59" s="132"/>
      <c r="E59" s="85"/>
      <c r="F59" s="47" t="s">
        <v>28</v>
      </c>
      <c r="G59" s="26"/>
      <c r="H59" s="23">
        <f t="shared" si="1"/>
        <v>0</v>
      </c>
      <c r="I59" s="24">
        <f t="shared" si="0"/>
        <v>0</v>
      </c>
    </row>
    <row r="60" spans="1:9" ht="24.75" customHeight="1">
      <c r="A60" s="85"/>
      <c r="B60" s="131"/>
      <c r="C60" s="132"/>
      <c r="D60" s="132"/>
      <c r="E60" s="85"/>
      <c r="F60" s="47" t="s">
        <v>29</v>
      </c>
      <c r="G60" s="26"/>
      <c r="H60" s="23">
        <f t="shared" si="1"/>
        <v>0</v>
      </c>
      <c r="I60" s="24">
        <f t="shared" si="0"/>
        <v>0</v>
      </c>
    </row>
    <row r="61" spans="1:9" ht="28.5" customHeight="1">
      <c r="A61" s="85" t="s">
        <v>42</v>
      </c>
      <c r="B61" s="131">
        <v>0.03</v>
      </c>
      <c r="C61" s="132" t="e">
        <f>+AVERAGE(G61:G63)</f>
        <v>#DIV/0!</v>
      </c>
      <c r="D61" s="132" t="e">
        <f>+C61*B61</f>
        <v>#DIV/0!</v>
      </c>
      <c r="E61" s="85" t="s">
        <v>119</v>
      </c>
      <c r="F61" s="50" t="s">
        <v>25</v>
      </c>
      <c r="G61" s="26"/>
      <c r="H61" s="23">
        <f t="shared" si="1"/>
        <v>0</v>
      </c>
      <c r="I61" s="23">
        <f t="shared" si="0"/>
        <v>0</v>
      </c>
    </row>
    <row r="62" spans="1:9" ht="40.5" customHeight="1">
      <c r="A62" s="85"/>
      <c r="B62" s="131"/>
      <c r="C62" s="132"/>
      <c r="D62" s="132"/>
      <c r="E62" s="85"/>
      <c r="F62" s="50" t="s">
        <v>26</v>
      </c>
      <c r="G62" s="26"/>
      <c r="H62" s="23">
        <f t="shared" si="1"/>
        <v>0</v>
      </c>
      <c r="I62" s="23">
        <f t="shared" si="0"/>
        <v>0</v>
      </c>
    </row>
    <row r="63" spans="1:9" ht="12" customHeight="1">
      <c r="A63" s="85"/>
      <c r="B63" s="131"/>
      <c r="C63" s="132"/>
      <c r="D63" s="132"/>
      <c r="E63" s="85"/>
      <c r="F63" s="50" t="s">
        <v>27</v>
      </c>
      <c r="G63" s="25"/>
      <c r="H63" s="23">
        <f t="shared" si="1"/>
        <v>0</v>
      </c>
      <c r="I63" s="23">
        <f t="shared" si="0"/>
        <v>0</v>
      </c>
    </row>
    <row r="64" spans="1:9" ht="12" customHeight="1">
      <c r="A64" s="56"/>
      <c r="B64" s="57"/>
      <c r="C64" s="58"/>
      <c r="D64" s="58"/>
      <c r="E64" s="56"/>
      <c r="F64" s="59"/>
      <c r="G64" s="60"/>
      <c r="H64" s="55"/>
      <c r="I64" s="55"/>
    </row>
    <row r="65" spans="1:9" ht="12">
      <c r="A65" s="134" t="s">
        <v>30</v>
      </c>
      <c r="B65" s="135">
        <v>0.05</v>
      </c>
      <c r="C65" s="136" t="e">
        <f>+AVERAGE(G65:G69)</f>
        <v>#DIV/0!</v>
      </c>
      <c r="D65" s="136" t="e">
        <f>+C65*B65</f>
        <v>#DIV/0!</v>
      </c>
      <c r="E65" s="134" t="s">
        <v>31</v>
      </c>
      <c r="F65" s="50" t="s">
        <v>32</v>
      </c>
      <c r="G65" s="26"/>
      <c r="H65" s="23">
        <f t="shared" si="1"/>
        <v>0</v>
      </c>
      <c r="I65" s="23">
        <f t="shared" si="0"/>
        <v>0</v>
      </c>
    </row>
    <row r="66" spans="1:9" ht="12">
      <c r="A66" s="134"/>
      <c r="B66" s="135"/>
      <c r="C66" s="136"/>
      <c r="D66" s="136"/>
      <c r="E66" s="134"/>
      <c r="F66" s="50" t="s">
        <v>33</v>
      </c>
      <c r="G66" s="26"/>
      <c r="H66" s="23">
        <f t="shared" si="1"/>
        <v>0</v>
      </c>
      <c r="I66" s="23">
        <f t="shared" si="0"/>
        <v>0</v>
      </c>
    </row>
    <row r="67" spans="1:9" ht="12">
      <c r="A67" s="134"/>
      <c r="B67" s="135"/>
      <c r="C67" s="136"/>
      <c r="D67" s="136"/>
      <c r="E67" s="134"/>
      <c r="F67" s="50" t="s">
        <v>34</v>
      </c>
      <c r="G67" s="26"/>
      <c r="H67" s="23">
        <f t="shared" si="1"/>
        <v>0</v>
      </c>
      <c r="I67" s="23">
        <f t="shared" si="0"/>
        <v>0</v>
      </c>
    </row>
    <row r="68" spans="1:9" ht="12">
      <c r="A68" s="134"/>
      <c r="B68" s="135"/>
      <c r="C68" s="136"/>
      <c r="D68" s="136"/>
      <c r="E68" s="134"/>
      <c r="F68" s="50" t="s">
        <v>35</v>
      </c>
      <c r="G68" s="26"/>
      <c r="H68" s="23">
        <f t="shared" si="1"/>
        <v>0</v>
      </c>
      <c r="I68" s="23">
        <f t="shared" si="0"/>
        <v>0</v>
      </c>
    </row>
    <row r="69" spans="1:9" ht="12" customHeight="1">
      <c r="A69" s="134"/>
      <c r="B69" s="135"/>
      <c r="C69" s="136"/>
      <c r="D69" s="136"/>
      <c r="E69" s="134"/>
      <c r="F69" s="50" t="s">
        <v>36</v>
      </c>
      <c r="G69" s="25"/>
      <c r="H69" s="23">
        <f aca="true" t="shared" si="2" ref="H69:H118">+G69*0.19</f>
        <v>0</v>
      </c>
      <c r="I69" s="23">
        <f t="shared" si="0"/>
        <v>0</v>
      </c>
    </row>
    <row r="70" spans="1:9" ht="12" customHeight="1">
      <c r="A70" s="134" t="s">
        <v>96</v>
      </c>
      <c r="B70" s="135">
        <v>0.03</v>
      </c>
      <c r="C70" s="136" t="e">
        <f>+AVERAGE(G70:G74)</f>
        <v>#DIV/0!</v>
      </c>
      <c r="D70" s="136" t="e">
        <f>+C70*B70</f>
        <v>#DIV/0!</v>
      </c>
      <c r="E70" s="134" t="s">
        <v>97</v>
      </c>
      <c r="F70" s="47">
        <v>1</v>
      </c>
      <c r="G70" s="26"/>
      <c r="H70" s="23">
        <f>+G70*0.19</f>
        <v>0</v>
      </c>
      <c r="I70" s="24">
        <f t="shared" si="0"/>
        <v>0</v>
      </c>
    </row>
    <row r="71" spans="1:9" ht="12" customHeight="1">
      <c r="A71" s="134"/>
      <c r="B71" s="135"/>
      <c r="C71" s="136"/>
      <c r="D71" s="136"/>
      <c r="E71" s="134"/>
      <c r="F71" s="47">
        <v>3</v>
      </c>
      <c r="G71" s="26"/>
      <c r="H71" s="23">
        <f>+G71*0.19</f>
        <v>0</v>
      </c>
      <c r="I71" s="24">
        <f aca="true" t="shared" si="3" ref="I71:I117">+H71+G71</f>
        <v>0</v>
      </c>
    </row>
    <row r="72" spans="1:9" ht="12" customHeight="1">
      <c r="A72" s="134"/>
      <c r="B72" s="135"/>
      <c r="C72" s="136"/>
      <c r="D72" s="136"/>
      <c r="E72" s="134"/>
      <c r="F72" s="47">
        <v>5</v>
      </c>
      <c r="G72" s="26"/>
      <c r="H72" s="23">
        <f>+G72*0.19</f>
        <v>0</v>
      </c>
      <c r="I72" s="24">
        <f t="shared" si="3"/>
        <v>0</v>
      </c>
    </row>
    <row r="73" spans="1:9" ht="12" customHeight="1">
      <c r="A73" s="134"/>
      <c r="B73" s="135"/>
      <c r="C73" s="136"/>
      <c r="D73" s="136"/>
      <c r="E73" s="134"/>
      <c r="F73" s="47">
        <v>10</v>
      </c>
      <c r="G73" s="25"/>
      <c r="H73" s="23">
        <f>+G73*0.19</f>
        <v>0</v>
      </c>
      <c r="I73" s="24">
        <f t="shared" si="3"/>
        <v>0</v>
      </c>
    </row>
    <row r="74" spans="1:9" ht="12" customHeight="1">
      <c r="A74" s="134"/>
      <c r="B74" s="135"/>
      <c r="C74" s="136"/>
      <c r="D74" s="136"/>
      <c r="E74" s="134"/>
      <c r="F74" s="20">
        <v>15</v>
      </c>
      <c r="G74" s="25"/>
      <c r="H74" s="23">
        <f>+G74*0.19</f>
        <v>0</v>
      </c>
      <c r="I74" s="24">
        <f t="shared" si="3"/>
        <v>0</v>
      </c>
    </row>
    <row r="75" spans="1:9" ht="12">
      <c r="A75" s="134" t="s">
        <v>37</v>
      </c>
      <c r="B75" s="135">
        <v>0.05</v>
      </c>
      <c r="C75" s="136" t="e">
        <f>+AVERAGE(G75:G78)</f>
        <v>#DIV/0!</v>
      </c>
      <c r="D75" s="136" t="e">
        <f>+C75*B75</f>
        <v>#DIV/0!</v>
      </c>
      <c r="E75" s="134" t="s">
        <v>119</v>
      </c>
      <c r="F75" s="47">
        <v>1</v>
      </c>
      <c r="G75" s="26"/>
      <c r="H75" s="23">
        <f t="shared" si="2"/>
        <v>0</v>
      </c>
      <c r="I75" s="24">
        <f t="shared" si="3"/>
        <v>0</v>
      </c>
    </row>
    <row r="76" spans="1:9" ht="12">
      <c r="A76" s="134"/>
      <c r="B76" s="135"/>
      <c r="C76" s="136"/>
      <c r="D76" s="136"/>
      <c r="E76" s="134"/>
      <c r="F76" s="47">
        <v>3</v>
      </c>
      <c r="G76" s="26"/>
      <c r="H76" s="23">
        <f t="shared" si="2"/>
        <v>0</v>
      </c>
      <c r="I76" s="24">
        <f t="shared" si="3"/>
        <v>0</v>
      </c>
    </row>
    <row r="77" spans="1:9" ht="12">
      <c r="A77" s="134"/>
      <c r="B77" s="135"/>
      <c r="C77" s="136"/>
      <c r="D77" s="136"/>
      <c r="E77" s="134"/>
      <c r="F77" s="47">
        <v>5</v>
      </c>
      <c r="G77" s="26"/>
      <c r="H77" s="23">
        <f t="shared" si="2"/>
        <v>0</v>
      </c>
      <c r="I77" s="24">
        <f t="shared" si="3"/>
        <v>0</v>
      </c>
    </row>
    <row r="78" spans="1:9" ht="12" customHeight="1">
      <c r="A78" s="134"/>
      <c r="B78" s="135"/>
      <c r="C78" s="136"/>
      <c r="D78" s="136"/>
      <c r="E78" s="134"/>
      <c r="F78" s="47">
        <v>10</v>
      </c>
      <c r="G78" s="25"/>
      <c r="H78" s="23">
        <f t="shared" si="2"/>
        <v>0</v>
      </c>
      <c r="I78" s="24">
        <f t="shared" si="3"/>
        <v>0</v>
      </c>
    </row>
    <row r="79" spans="1:9" ht="12">
      <c r="A79" s="134" t="s">
        <v>38</v>
      </c>
      <c r="B79" s="135">
        <v>0.05</v>
      </c>
      <c r="C79" s="136" t="e">
        <f>+AVERAGE(G79:G81)</f>
        <v>#DIV/0!</v>
      </c>
      <c r="D79" s="136" t="e">
        <f>+C79*B79</f>
        <v>#DIV/0!</v>
      </c>
      <c r="E79" s="134" t="s">
        <v>120</v>
      </c>
      <c r="F79" s="47">
        <v>1</v>
      </c>
      <c r="G79" s="25"/>
      <c r="H79" s="23">
        <f t="shared" si="2"/>
        <v>0</v>
      </c>
      <c r="I79" s="24">
        <f t="shared" si="3"/>
        <v>0</v>
      </c>
    </row>
    <row r="80" spans="1:9" ht="12" customHeight="1">
      <c r="A80" s="134"/>
      <c r="B80" s="135"/>
      <c r="C80" s="136"/>
      <c r="D80" s="136"/>
      <c r="E80" s="134"/>
      <c r="F80" s="47">
        <v>3</v>
      </c>
      <c r="G80" s="25"/>
      <c r="H80" s="23">
        <f t="shared" si="2"/>
        <v>0</v>
      </c>
      <c r="I80" s="24">
        <f t="shared" si="3"/>
        <v>0</v>
      </c>
    </row>
    <row r="81" spans="1:9" ht="12">
      <c r="A81" s="134"/>
      <c r="B81" s="135"/>
      <c r="C81" s="136"/>
      <c r="D81" s="136"/>
      <c r="E81" s="134"/>
      <c r="F81" s="47">
        <v>5</v>
      </c>
      <c r="G81" s="25"/>
      <c r="H81" s="23">
        <f t="shared" si="2"/>
        <v>0</v>
      </c>
      <c r="I81" s="24">
        <f t="shared" si="3"/>
        <v>0</v>
      </c>
    </row>
    <row r="82" spans="1:9" ht="12">
      <c r="A82" s="134" t="s">
        <v>87</v>
      </c>
      <c r="B82" s="135">
        <v>0.05</v>
      </c>
      <c r="C82" s="136" t="e">
        <f>+AVERAGE(G82:G84)</f>
        <v>#DIV/0!</v>
      </c>
      <c r="D82" s="136" t="e">
        <f>+C82*B82</f>
        <v>#DIV/0!</v>
      </c>
      <c r="E82" s="134" t="s">
        <v>119</v>
      </c>
      <c r="F82" s="47">
        <v>1</v>
      </c>
      <c r="G82" s="25"/>
      <c r="H82" s="23">
        <f t="shared" si="2"/>
        <v>0</v>
      </c>
      <c r="I82" s="24">
        <f t="shared" si="3"/>
        <v>0</v>
      </c>
    </row>
    <row r="83" spans="1:9" ht="12" customHeight="1">
      <c r="A83" s="134"/>
      <c r="B83" s="135"/>
      <c r="C83" s="136"/>
      <c r="D83" s="136"/>
      <c r="E83" s="134"/>
      <c r="F83" s="47">
        <v>3</v>
      </c>
      <c r="G83" s="25"/>
      <c r="H83" s="23">
        <f t="shared" si="2"/>
        <v>0</v>
      </c>
      <c r="I83" s="24">
        <f t="shared" si="3"/>
        <v>0</v>
      </c>
    </row>
    <row r="84" spans="1:9" ht="12">
      <c r="A84" s="134"/>
      <c r="B84" s="135"/>
      <c r="C84" s="136"/>
      <c r="D84" s="136"/>
      <c r="E84" s="134"/>
      <c r="F84" s="47">
        <v>5</v>
      </c>
      <c r="G84" s="25"/>
      <c r="H84" s="23">
        <f t="shared" si="2"/>
        <v>0</v>
      </c>
      <c r="I84" s="24">
        <f t="shared" si="3"/>
        <v>0</v>
      </c>
    </row>
    <row r="85" spans="1:9" ht="12">
      <c r="A85" s="116" t="s">
        <v>54</v>
      </c>
      <c r="B85" s="69">
        <v>0.03</v>
      </c>
      <c r="C85" s="66" t="e">
        <f>AVERAGE(G85:G88)</f>
        <v>#DIV/0!</v>
      </c>
      <c r="D85" s="66" t="e">
        <f>+C85*B85</f>
        <v>#DIV/0!</v>
      </c>
      <c r="E85" s="116" t="s">
        <v>119</v>
      </c>
      <c r="F85" s="47">
        <v>1</v>
      </c>
      <c r="G85" s="25"/>
      <c r="H85" s="23">
        <f t="shared" si="2"/>
        <v>0</v>
      </c>
      <c r="I85" s="24">
        <f t="shared" si="3"/>
        <v>0</v>
      </c>
    </row>
    <row r="86" spans="1:9" ht="12">
      <c r="A86" s="137"/>
      <c r="B86" s="70"/>
      <c r="C86" s="67"/>
      <c r="D86" s="67"/>
      <c r="E86" s="137"/>
      <c r="F86" s="47">
        <v>3</v>
      </c>
      <c r="G86" s="25"/>
      <c r="H86" s="23">
        <f t="shared" si="2"/>
        <v>0</v>
      </c>
      <c r="I86" s="24">
        <f t="shared" si="3"/>
        <v>0</v>
      </c>
    </row>
    <row r="87" spans="1:9" ht="12">
      <c r="A87" s="137"/>
      <c r="B87" s="70"/>
      <c r="C87" s="67"/>
      <c r="D87" s="67"/>
      <c r="E87" s="137"/>
      <c r="F87" s="47">
        <v>5</v>
      </c>
      <c r="G87" s="25"/>
      <c r="H87" s="23">
        <f t="shared" si="2"/>
        <v>0</v>
      </c>
      <c r="I87" s="24">
        <f t="shared" si="3"/>
        <v>0</v>
      </c>
    </row>
    <row r="88" spans="1:9" ht="12">
      <c r="A88" s="137"/>
      <c r="B88" s="71"/>
      <c r="C88" s="68"/>
      <c r="D88" s="68"/>
      <c r="E88" s="137"/>
      <c r="F88" s="47">
        <v>10</v>
      </c>
      <c r="G88" s="25"/>
      <c r="H88" s="23">
        <f t="shared" si="2"/>
        <v>0</v>
      </c>
      <c r="I88" s="24">
        <f t="shared" si="3"/>
        <v>0</v>
      </c>
    </row>
    <row r="89" spans="1:9" ht="12">
      <c r="A89" s="116" t="s">
        <v>68</v>
      </c>
      <c r="B89" s="69">
        <v>0.02</v>
      </c>
      <c r="C89" s="66" t="e">
        <f>AVERAGE(G89:G92)</f>
        <v>#DIV/0!</v>
      </c>
      <c r="D89" s="66" t="e">
        <f>+C89*B89</f>
        <v>#DIV/0!</v>
      </c>
      <c r="E89" s="116" t="s">
        <v>119</v>
      </c>
      <c r="F89" s="47">
        <v>50</v>
      </c>
      <c r="G89" s="25"/>
      <c r="H89" s="23">
        <f t="shared" si="2"/>
        <v>0</v>
      </c>
      <c r="I89" s="24">
        <f t="shared" si="3"/>
        <v>0</v>
      </c>
    </row>
    <row r="90" spans="1:9" ht="12">
      <c r="A90" s="137"/>
      <c r="B90" s="70"/>
      <c r="C90" s="67"/>
      <c r="D90" s="67"/>
      <c r="E90" s="137"/>
      <c r="F90" s="47">
        <v>100</v>
      </c>
      <c r="G90" s="25"/>
      <c r="H90" s="23">
        <f t="shared" si="2"/>
        <v>0</v>
      </c>
      <c r="I90" s="24">
        <f t="shared" si="3"/>
        <v>0</v>
      </c>
    </row>
    <row r="91" spans="1:9" ht="12">
      <c r="A91" s="137"/>
      <c r="B91" s="70"/>
      <c r="C91" s="67"/>
      <c r="D91" s="67"/>
      <c r="E91" s="137"/>
      <c r="F91" s="47">
        <v>200</v>
      </c>
      <c r="G91" s="25"/>
      <c r="H91" s="23">
        <f t="shared" si="2"/>
        <v>0</v>
      </c>
      <c r="I91" s="24">
        <f t="shared" si="3"/>
        <v>0</v>
      </c>
    </row>
    <row r="92" spans="1:9" ht="12">
      <c r="A92" s="137"/>
      <c r="B92" s="71"/>
      <c r="C92" s="68"/>
      <c r="D92" s="68"/>
      <c r="E92" s="137"/>
      <c r="F92" s="47">
        <v>300</v>
      </c>
      <c r="G92" s="25"/>
      <c r="H92" s="23">
        <f t="shared" si="2"/>
        <v>0</v>
      </c>
      <c r="I92" s="24">
        <f t="shared" si="3"/>
        <v>0</v>
      </c>
    </row>
    <row r="93" spans="1:9" ht="12">
      <c r="A93" s="116" t="s">
        <v>69</v>
      </c>
      <c r="B93" s="69">
        <v>0.02</v>
      </c>
      <c r="C93" s="66" t="e">
        <f>AVERAGE(G93:G96)</f>
        <v>#DIV/0!</v>
      </c>
      <c r="D93" s="66" t="e">
        <f>+C93*B93</f>
        <v>#DIV/0!</v>
      </c>
      <c r="E93" s="116" t="s">
        <v>119</v>
      </c>
      <c r="F93" s="47">
        <v>50</v>
      </c>
      <c r="G93" s="25"/>
      <c r="H93" s="23">
        <f t="shared" si="2"/>
        <v>0</v>
      </c>
      <c r="I93" s="24">
        <f t="shared" si="3"/>
        <v>0</v>
      </c>
    </row>
    <row r="94" spans="1:9" ht="12">
      <c r="A94" s="137"/>
      <c r="B94" s="70"/>
      <c r="C94" s="67"/>
      <c r="D94" s="67"/>
      <c r="E94" s="137"/>
      <c r="F94" s="47">
        <v>100</v>
      </c>
      <c r="G94" s="25"/>
      <c r="H94" s="23">
        <f t="shared" si="2"/>
        <v>0</v>
      </c>
      <c r="I94" s="24">
        <f t="shared" si="3"/>
        <v>0</v>
      </c>
    </row>
    <row r="95" spans="1:9" ht="12">
      <c r="A95" s="137"/>
      <c r="B95" s="70"/>
      <c r="C95" s="67"/>
      <c r="D95" s="67"/>
      <c r="E95" s="137"/>
      <c r="F95" s="47">
        <v>200</v>
      </c>
      <c r="G95" s="25"/>
      <c r="H95" s="23">
        <f t="shared" si="2"/>
        <v>0</v>
      </c>
      <c r="I95" s="24">
        <f t="shared" si="3"/>
        <v>0</v>
      </c>
    </row>
    <row r="96" spans="1:9" ht="12">
      <c r="A96" s="137"/>
      <c r="B96" s="71"/>
      <c r="C96" s="68"/>
      <c r="D96" s="68"/>
      <c r="E96" s="137"/>
      <c r="F96" s="47">
        <v>300</v>
      </c>
      <c r="G96" s="25"/>
      <c r="H96" s="23">
        <f t="shared" si="2"/>
        <v>0</v>
      </c>
      <c r="I96" s="24">
        <f t="shared" si="3"/>
        <v>0</v>
      </c>
    </row>
    <row r="97" spans="1:9" ht="12" customHeight="1">
      <c r="A97" s="134" t="s">
        <v>70</v>
      </c>
      <c r="B97" s="135">
        <v>0.02</v>
      </c>
      <c r="C97" s="136" t="e">
        <f>AVERAGE(G97:G100)</f>
        <v>#DIV/0!</v>
      </c>
      <c r="D97" s="136" t="e">
        <f>+C97*B97</f>
        <v>#DIV/0!</v>
      </c>
      <c r="E97" s="134" t="s">
        <v>119</v>
      </c>
      <c r="F97" s="50">
        <v>50</v>
      </c>
      <c r="G97" s="25"/>
      <c r="H97" s="23">
        <f t="shared" si="2"/>
        <v>0</v>
      </c>
      <c r="I97" s="23">
        <f t="shared" si="3"/>
        <v>0</v>
      </c>
    </row>
    <row r="98" spans="1:9" ht="12">
      <c r="A98" s="134"/>
      <c r="B98" s="135"/>
      <c r="C98" s="136"/>
      <c r="D98" s="136"/>
      <c r="E98" s="134"/>
      <c r="F98" s="50">
        <v>100</v>
      </c>
      <c r="G98" s="25"/>
      <c r="H98" s="23">
        <f t="shared" si="2"/>
        <v>0</v>
      </c>
      <c r="I98" s="23">
        <f t="shared" si="3"/>
        <v>0</v>
      </c>
    </row>
    <row r="99" spans="1:9" ht="12">
      <c r="A99" s="134"/>
      <c r="B99" s="135"/>
      <c r="C99" s="136"/>
      <c r="D99" s="136"/>
      <c r="E99" s="134"/>
      <c r="F99" s="50">
        <v>200</v>
      </c>
      <c r="G99" s="25"/>
      <c r="H99" s="23">
        <f t="shared" si="2"/>
        <v>0</v>
      </c>
      <c r="I99" s="23">
        <f t="shared" si="3"/>
        <v>0</v>
      </c>
    </row>
    <row r="100" spans="1:9" ht="12">
      <c r="A100" s="134"/>
      <c r="B100" s="135"/>
      <c r="C100" s="136"/>
      <c r="D100" s="136"/>
      <c r="E100" s="134"/>
      <c r="F100" s="50">
        <v>300</v>
      </c>
      <c r="G100" s="25"/>
      <c r="H100" s="23">
        <f t="shared" si="2"/>
        <v>0</v>
      </c>
      <c r="I100" s="23">
        <f t="shared" si="3"/>
        <v>0</v>
      </c>
    </row>
    <row r="101" spans="1:9" ht="12">
      <c r="A101" s="61"/>
      <c r="B101" s="62"/>
      <c r="C101" s="63"/>
      <c r="D101" s="63"/>
      <c r="E101" s="61"/>
      <c r="F101" s="59"/>
      <c r="G101" s="60"/>
      <c r="H101" s="55"/>
      <c r="I101" s="55"/>
    </row>
    <row r="102" spans="1:9" ht="15.75" customHeight="1">
      <c r="A102" s="138" t="s">
        <v>123</v>
      </c>
      <c r="B102" s="135">
        <v>0.02</v>
      </c>
      <c r="C102" s="136" t="e">
        <f>AVERAGE(G102:G105)</f>
        <v>#DIV/0!</v>
      </c>
      <c r="D102" s="136" t="e">
        <f>+C102*B102</f>
        <v>#DIV/0!</v>
      </c>
      <c r="E102" s="134" t="s">
        <v>121</v>
      </c>
      <c r="F102" s="50">
        <v>50</v>
      </c>
      <c r="G102" s="25"/>
      <c r="H102" s="23">
        <f t="shared" si="2"/>
        <v>0</v>
      </c>
      <c r="I102" s="23">
        <f t="shared" si="3"/>
        <v>0</v>
      </c>
    </row>
    <row r="103" spans="1:9" ht="18" customHeight="1">
      <c r="A103" s="138"/>
      <c r="B103" s="135"/>
      <c r="C103" s="136"/>
      <c r="D103" s="136"/>
      <c r="E103" s="134"/>
      <c r="F103" s="50">
        <v>100</v>
      </c>
      <c r="G103" s="25"/>
      <c r="H103" s="23">
        <f t="shared" si="2"/>
        <v>0</v>
      </c>
      <c r="I103" s="23">
        <f t="shared" si="3"/>
        <v>0</v>
      </c>
    </row>
    <row r="104" spans="1:9" ht="15" customHeight="1">
      <c r="A104" s="138"/>
      <c r="B104" s="135"/>
      <c r="C104" s="136"/>
      <c r="D104" s="136"/>
      <c r="E104" s="134"/>
      <c r="F104" s="50">
        <v>200</v>
      </c>
      <c r="G104" s="25"/>
      <c r="H104" s="23">
        <f t="shared" si="2"/>
        <v>0</v>
      </c>
      <c r="I104" s="23">
        <f t="shared" si="3"/>
        <v>0</v>
      </c>
    </row>
    <row r="105" spans="1:9" ht="21" customHeight="1">
      <c r="A105" s="138"/>
      <c r="B105" s="135"/>
      <c r="C105" s="136"/>
      <c r="D105" s="136"/>
      <c r="E105" s="134"/>
      <c r="F105" s="50">
        <v>300</v>
      </c>
      <c r="G105" s="25"/>
      <c r="H105" s="23">
        <f t="shared" si="2"/>
        <v>0</v>
      </c>
      <c r="I105" s="23">
        <f t="shared" si="3"/>
        <v>0</v>
      </c>
    </row>
    <row r="106" spans="1:9" ht="10.5" customHeight="1">
      <c r="A106" s="138" t="s">
        <v>124</v>
      </c>
      <c r="B106" s="135">
        <v>0.02</v>
      </c>
      <c r="C106" s="136" t="e">
        <f>AVERAGE(G106:G109)</f>
        <v>#DIV/0!</v>
      </c>
      <c r="D106" s="136" t="e">
        <f>+C106*B106</f>
        <v>#DIV/0!</v>
      </c>
      <c r="E106" s="134" t="s">
        <v>122</v>
      </c>
      <c r="F106" s="47">
        <v>50</v>
      </c>
      <c r="G106" s="25"/>
      <c r="H106" s="23">
        <f t="shared" si="2"/>
        <v>0</v>
      </c>
      <c r="I106" s="24">
        <f t="shared" si="3"/>
        <v>0</v>
      </c>
    </row>
    <row r="107" spans="1:9" ht="12">
      <c r="A107" s="138"/>
      <c r="B107" s="135"/>
      <c r="C107" s="136"/>
      <c r="D107" s="136"/>
      <c r="E107" s="134"/>
      <c r="F107" s="47">
        <v>100</v>
      </c>
      <c r="G107" s="25"/>
      <c r="H107" s="23">
        <f t="shared" si="2"/>
        <v>0</v>
      </c>
      <c r="I107" s="24">
        <f t="shared" si="3"/>
        <v>0</v>
      </c>
    </row>
    <row r="108" spans="1:9" ht="12">
      <c r="A108" s="138"/>
      <c r="B108" s="135"/>
      <c r="C108" s="136"/>
      <c r="D108" s="136"/>
      <c r="E108" s="134"/>
      <c r="F108" s="47">
        <v>200</v>
      </c>
      <c r="G108" s="25"/>
      <c r="H108" s="23">
        <f t="shared" si="2"/>
        <v>0</v>
      </c>
      <c r="I108" s="24">
        <f t="shared" si="3"/>
        <v>0</v>
      </c>
    </row>
    <row r="109" spans="1:9" ht="12">
      <c r="A109" s="138"/>
      <c r="B109" s="135"/>
      <c r="C109" s="136"/>
      <c r="D109" s="136"/>
      <c r="E109" s="134"/>
      <c r="F109" s="47">
        <v>300</v>
      </c>
      <c r="G109" s="25"/>
      <c r="H109" s="23">
        <f t="shared" si="2"/>
        <v>0</v>
      </c>
      <c r="I109" s="24">
        <f t="shared" si="3"/>
        <v>0</v>
      </c>
    </row>
    <row r="110" spans="1:9" ht="12" customHeight="1">
      <c r="A110" s="138" t="s">
        <v>125</v>
      </c>
      <c r="B110" s="135">
        <v>0.02</v>
      </c>
      <c r="C110" s="136" t="e">
        <f>AVERAGE(G110:G113)</f>
        <v>#DIV/0!</v>
      </c>
      <c r="D110" s="136" t="e">
        <f>+C110*B110</f>
        <v>#DIV/0!</v>
      </c>
      <c r="E110" s="116" t="s">
        <v>119</v>
      </c>
      <c r="F110" s="47">
        <v>50</v>
      </c>
      <c r="G110" s="25"/>
      <c r="H110" s="23">
        <f t="shared" si="2"/>
        <v>0</v>
      </c>
      <c r="I110" s="24">
        <f t="shared" si="3"/>
        <v>0</v>
      </c>
    </row>
    <row r="111" spans="1:9" ht="12">
      <c r="A111" s="138"/>
      <c r="B111" s="135"/>
      <c r="C111" s="136"/>
      <c r="D111" s="136"/>
      <c r="E111" s="137"/>
      <c r="F111" s="47">
        <v>100</v>
      </c>
      <c r="G111" s="25"/>
      <c r="H111" s="23">
        <f t="shared" si="2"/>
        <v>0</v>
      </c>
      <c r="I111" s="24">
        <f t="shared" si="3"/>
        <v>0</v>
      </c>
    </row>
    <row r="112" spans="1:9" ht="12">
      <c r="A112" s="138"/>
      <c r="B112" s="135"/>
      <c r="C112" s="136"/>
      <c r="D112" s="136"/>
      <c r="E112" s="137"/>
      <c r="F112" s="47">
        <v>200</v>
      </c>
      <c r="G112" s="25"/>
      <c r="H112" s="23">
        <f t="shared" si="2"/>
        <v>0</v>
      </c>
      <c r="I112" s="24">
        <f t="shared" si="3"/>
        <v>0</v>
      </c>
    </row>
    <row r="113" spans="1:9" ht="12">
      <c r="A113" s="138"/>
      <c r="B113" s="135"/>
      <c r="C113" s="136"/>
      <c r="D113" s="136"/>
      <c r="E113" s="137"/>
      <c r="F113" s="47">
        <v>300</v>
      </c>
      <c r="G113" s="25"/>
      <c r="H113" s="23">
        <f t="shared" si="2"/>
        <v>0</v>
      </c>
      <c r="I113" s="24">
        <f t="shared" si="3"/>
        <v>0</v>
      </c>
    </row>
    <row r="114" spans="1:9" ht="72.75" customHeight="1">
      <c r="A114" s="44" t="s">
        <v>113</v>
      </c>
      <c r="B114" s="45">
        <v>0.05</v>
      </c>
      <c r="C114" s="46">
        <f>+G114</f>
        <v>0</v>
      </c>
      <c r="D114" s="46">
        <f>+C114*B114</f>
        <v>0</v>
      </c>
      <c r="E114" s="44" t="s">
        <v>118</v>
      </c>
      <c r="F114" s="47">
        <v>1</v>
      </c>
      <c r="G114" s="25"/>
      <c r="H114" s="23">
        <f t="shared" si="2"/>
        <v>0</v>
      </c>
      <c r="I114" s="24">
        <f t="shared" si="3"/>
        <v>0</v>
      </c>
    </row>
    <row r="115" spans="1:9" ht="56.25">
      <c r="A115" s="44" t="s">
        <v>114</v>
      </c>
      <c r="B115" s="45">
        <v>0.05</v>
      </c>
      <c r="C115" s="46">
        <f>+G115</f>
        <v>0</v>
      </c>
      <c r="D115" s="46">
        <f>+C115*B115</f>
        <v>0</v>
      </c>
      <c r="E115" s="44" t="s">
        <v>118</v>
      </c>
      <c r="F115" s="47">
        <v>1</v>
      </c>
      <c r="G115" s="25"/>
      <c r="H115" s="23">
        <f t="shared" si="2"/>
        <v>0</v>
      </c>
      <c r="I115" s="24">
        <f t="shared" si="3"/>
        <v>0</v>
      </c>
    </row>
    <row r="116" spans="1:9" ht="56.25" customHeight="1">
      <c r="A116" s="44" t="s">
        <v>67</v>
      </c>
      <c r="B116" s="45">
        <v>0.02</v>
      </c>
      <c r="C116" s="46">
        <f>+G116</f>
        <v>0</v>
      </c>
      <c r="D116" s="46">
        <f>+C116*B116</f>
        <v>0</v>
      </c>
      <c r="E116" s="44" t="s">
        <v>118</v>
      </c>
      <c r="F116" s="47">
        <v>1</v>
      </c>
      <c r="G116" s="25"/>
      <c r="H116" s="23">
        <f t="shared" si="2"/>
        <v>0</v>
      </c>
      <c r="I116" s="24">
        <f t="shared" si="3"/>
        <v>0</v>
      </c>
    </row>
    <row r="117" spans="1:9" ht="51" customHeight="1">
      <c r="A117" s="44" t="s">
        <v>115</v>
      </c>
      <c r="B117" s="45">
        <v>0.03</v>
      </c>
      <c r="C117" s="46">
        <f>+G117</f>
        <v>0</v>
      </c>
      <c r="D117" s="46">
        <f>+C117*B117</f>
        <v>0</v>
      </c>
      <c r="E117" s="44" t="s">
        <v>118</v>
      </c>
      <c r="F117" s="47">
        <v>1</v>
      </c>
      <c r="G117" s="25"/>
      <c r="H117" s="23">
        <f t="shared" si="2"/>
        <v>0</v>
      </c>
      <c r="I117" s="24">
        <f t="shared" si="3"/>
        <v>0</v>
      </c>
    </row>
    <row r="118" spans="1:9" ht="60" customHeight="1">
      <c r="A118" s="44" t="s">
        <v>73</v>
      </c>
      <c r="B118" s="45">
        <v>0.03</v>
      </c>
      <c r="C118" s="46">
        <f>+G118</f>
        <v>0</v>
      </c>
      <c r="D118" s="46">
        <f>+C118*B118</f>
        <v>0</v>
      </c>
      <c r="E118" s="44" t="s">
        <v>118</v>
      </c>
      <c r="F118" s="47">
        <v>1</v>
      </c>
      <c r="G118" s="25"/>
      <c r="H118" s="23">
        <f t="shared" si="2"/>
        <v>0</v>
      </c>
      <c r="I118" s="24">
        <f>+H118+G118</f>
        <v>0</v>
      </c>
    </row>
    <row r="119" spans="1:9" ht="15.75" customHeight="1">
      <c r="A119" s="35" t="s">
        <v>49</v>
      </c>
      <c r="B119" s="36">
        <f>SUM(B5:B118)</f>
        <v>1.0000000000000004</v>
      </c>
      <c r="C119" s="41" t="e">
        <f>+SUM(C5:C118)</f>
        <v>#DIV/0!</v>
      </c>
      <c r="D119" s="41" t="e">
        <f>+SUM(D5:D118)</f>
        <v>#DIV/0!</v>
      </c>
      <c r="E119" s="14"/>
      <c r="F119" s="21"/>
      <c r="G119" s="39">
        <f>+SUM(G5:G118)</f>
        <v>0</v>
      </c>
      <c r="H119" s="39">
        <f>+SUM(H5:H118)</f>
        <v>0</v>
      </c>
      <c r="I119" s="39">
        <f>+SUM(I5:I118)</f>
        <v>0</v>
      </c>
    </row>
    <row r="121" spans="1:8" ht="51" customHeight="1">
      <c r="A121" s="123" t="s">
        <v>103</v>
      </c>
      <c r="B121" s="123"/>
      <c r="C121" s="123"/>
      <c r="D121" s="123"/>
      <c r="E121" s="123"/>
      <c r="F121" s="123"/>
      <c r="G121" s="123"/>
      <c r="H121" s="123"/>
    </row>
    <row r="124" spans="1:4" ht="15">
      <c r="A124" t="s">
        <v>92</v>
      </c>
      <c r="B124" s="93"/>
      <c r="C124" s="93"/>
      <c r="D124" s="93"/>
    </row>
    <row r="125" spans="1:4" ht="15">
      <c r="A125" t="s">
        <v>93</v>
      </c>
      <c r="B125" s="93"/>
      <c r="C125" s="93"/>
      <c r="D125" s="93"/>
    </row>
    <row r="126" spans="1:4" ht="15">
      <c r="A126" t="s">
        <v>95</v>
      </c>
      <c r="B126" s="93"/>
      <c r="C126" s="93"/>
      <c r="D126" s="93"/>
    </row>
    <row r="127" spans="1:4" ht="15">
      <c r="A127" t="s">
        <v>94</v>
      </c>
      <c r="B127" s="93"/>
      <c r="C127" s="93"/>
      <c r="D127" s="93"/>
    </row>
    <row r="128" spans="1:4" ht="15">
      <c r="A128" t="s">
        <v>116</v>
      </c>
      <c r="B128" s="93"/>
      <c r="C128" s="93"/>
      <c r="D128" s="93"/>
    </row>
  </sheetData>
  <sheetProtection/>
  <mergeCells count="131">
    <mergeCell ref="A1:I1"/>
    <mergeCell ref="B128:D128"/>
    <mergeCell ref="A70:A74"/>
    <mergeCell ref="E70:E74"/>
    <mergeCell ref="B70:B74"/>
    <mergeCell ref="C70:C74"/>
    <mergeCell ref="D70:D74"/>
    <mergeCell ref="A121:H121"/>
    <mergeCell ref="C110:C113"/>
    <mergeCell ref="D110:D113"/>
    <mergeCell ref="E110:E113"/>
    <mergeCell ref="B124:D124"/>
    <mergeCell ref="B125:D125"/>
    <mergeCell ref="B126:D126"/>
    <mergeCell ref="B127:D127"/>
    <mergeCell ref="A44:A47"/>
    <mergeCell ref="B44:B47"/>
    <mergeCell ref="C44:C47"/>
    <mergeCell ref="D44:D47"/>
    <mergeCell ref="A110:A113"/>
    <mergeCell ref="B110:B113"/>
    <mergeCell ref="E44:E47"/>
    <mergeCell ref="A106:A109"/>
    <mergeCell ref="B106:B109"/>
    <mergeCell ref="C106:C109"/>
    <mergeCell ref="D106:D109"/>
    <mergeCell ref="E106:E109"/>
    <mergeCell ref="C102:C105"/>
    <mergeCell ref="D102:D105"/>
    <mergeCell ref="E102:E105"/>
    <mergeCell ref="B97:B100"/>
    <mergeCell ref="C97:C100"/>
    <mergeCell ref="D97:D100"/>
    <mergeCell ref="E97:E100"/>
    <mergeCell ref="A102:A105"/>
    <mergeCell ref="B102:B105"/>
    <mergeCell ref="A97:A100"/>
    <mergeCell ref="E89:E92"/>
    <mergeCell ref="A93:A96"/>
    <mergeCell ref="B93:B96"/>
    <mergeCell ref="C93:C96"/>
    <mergeCell ref="D93:D96"/>
    <mergeCell ref="E93:E96"/>
    <mergeCell ref="A89:A92"/>
    <mergeCell ref="B89:B92"/>
    <mergeCell ref="C89:C92"/>
    <mergeCell ref="D89:D92"/>
    <mergeCell ref="E82:E84"/>
    <mergeCell ref="A82:A84"/>
    <mergeCell ref="B82:B84"/>
    <mergeCell ref="C82:C84"/>
    <mergeCell ref="D82:D84"/>
    <mergeCell ref="A85:A88"/>
    <mergeCell ref="E85:E88"/>
    <mergeCell ref="B85:B88"/>
    <mergeCell ref="C85:C88"/>
    <mergeCell ref="D85:D88"/>
    <mergeCell ref="B75:B78"/>
    <mergeCell ref="C75:C78"/>
    <mergeCell ref="D75:D78"/>
    <mergeCell ref="E75:E78"/>
    <mergeCell ref="A79:A81"/>
    <mergeCell ref="B79:B81"/>
    <mergeCell ref="C79:C81"/>
    <mergeCell ref="D79:D81"/>
    <mergeCell ref="E79:E81"/>
    <mergeCell ref="A75:A78"/>
    <mergeCell ref="E65:E69"/>
    <mergeCell ref="A65:A69"/>
    <mergeCell ref="B65:B69"/>
    <mergeCell ref="C65:C69"/>
    <mergeCell ref="D65:D69"/>
    <mergeCell ref="E56:E60"/>
    <mergeCell ref="A61:A63"/>
    <mergeCell ref="B61:B63"/>
    <mergeCell ref="C61:C63"/>
    <mergeCell ref="D61:D63"/>
    <mergeCell ref="E61:E63"/>
    <mergeCell ref="A52:A55"/>
    <mergeCell ref="B52:B55"/>
    <mergeCell ref="C52:C55"/>
    <mergeCell ref="D52:D55"/>
    <mergeCell ref="A56:A60"/>
    <mergeCell ref="B56:B60"/>
    <mergeCell ref="C56:C60"/>
    <mergeCell ref="D56:D60"/>
    <mergeCell ref="A35:A39"/>
    <mergeCell ref="B35:B39"/>
    <mergeCell ref="C35:C39"/>
    <mergeCell ref="D35:D39"/>
    <mergeCell ref="E35:E39"/>
    <mergeCell ref="A48:A51"/>
    <mergeCell ref="B48:B51"/>
    <mergeCell ref="C48:C51"/>
    <mergeCell ref="D48:D51"/>
    <mergeCell ref="E48:E51"/>
    <mergeCell ref="A23:A27"/>
    <mergeCell ref="B23:B27"/>
    <mergeCell ref="C23:C27"/>
    <mergeCell ref="D23:D27"/>
    <mergeCell ref="E23:E27"/>
    <mergeCell ref="A14:A22"/>
    <mergeCell ref="B14:B22"/>
    <mergeCell ref="C28:C33"/>
    <mergeCell ref="D28:D33"/>
    <mergeCell ref="E14:E16"/>
    <mergeCell ref="E17:E19"/>
    <mergeCell ref="E20:E22"/>
    <mergeCell ref="E28:E29"/>
    <mergeCell ref="E30:E31"/>
    <mergeCell ref="E32:E33"/>
    <mergeCell ref="E5:E10"/>
    <mergeCell ref="A40:A43"/>
    <mergeCell ref="B40:B43"/>
    <mergeCell ref="C40:C43"/>
    <mergeCell ref="D40:D43"/>
    <mergeCell ref="E40:E43"/>
    <mergeCell ref="C14:C22"/>
    <mergeCell ref="D14:D22"/>
    <mergeCell ref="A28:A33"/>
    <mergeCell ref="B28:B33"/>
    <mergeCell ref="A2:I2"/>
    <mergeCell ref="A11:A13"/>
    <mergeCell ref="E11:E13"/>
    <mergeCell ref="B11:B13"/>
    <mergeCell ref="C11:C13"/>
    <mergeCell ref="D11:D13"/>
    <mergeCell ref="A5:A10"/>
    <mergeCell ref="B5:B10"/>
    <mergeCell ref="C5:C10"/>
    <mergeCell ref="D5:D10"/>
  </mergeCells>
  <printOptions/>
  <pageMargins left="0.7086614173228347" right="0.7086614173228347" top="0.7480314960629921" bottom="0.7480314960629921" header="0.31496062992125984" footer="0.31496062992125984"/>
  <pageSetup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2017-05-22T15:25:31Z</cp:lastPrinted>
  <dcterms:created xsi:type="dcterms:W3CDTF">2010-08-16T16:09:52Z</dcterms:created>
  <dcterms:modified xsi:type="dcterms:W3CDTF">2017-06-07T17:00:10Z</dcterms:modified>
  <cp:category/>
  <cp:version/>
  <cp:contentType/>
  <cp:contentStatus/>
</cp:coreProperties>
</file>