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ERFILES\SUSAN\Desktop\"/>
    </mc:Choice>
  </mc:AlternateContent>
  <xr:revisionPtr revIDLastSave="0" documentId="8_{4F31D860-F72B-415E-9DE5-0A7525793A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" sheetId="10" r:id="rId1"/>
    <sheet name="Alimentación" sheetId="8" r:id="rId2"/>
    <sheet name=" Bienes " sheetId="9" r:id="rId3"/>
  </sheets>
  <definedNames>
    <definedName name="_xlnm._FilterDatabase" localSheetId="2" hidden="1">' Bienes '!$A$2:$I$26</definedName>
    <definedName name="_xlnm._FilterDatabase" localSheetId="1" hidden="1">Alimentación!$A$2:$H$2</definedName>
    <definedName name="_xlnm._FilterDatabase" localSheetId="0" hidden="1">Personal!$A$2:$H$18</definedName>
    <definedName name="_xlnm.Print_Titles" localSheetId="2">' Bienes '!$1:$2</definedName>
    <definedName name="_xlnm.Print_Titles" localSheetId="1">Alimentación!$1:$2</definedName>
    <definedName name="_xlnm.Print_Titles" localSheetId="0">Personal!$1:$2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8" l="1"/>
  <c r="D35" i="8"/>
  <c r="B17" i="10"/>
  <c r="C3" i="10"/>
  <c r="C17" i="10"/>
  <c r="C17" i="9"/>
  <c r="D17" i="9"/>
  <c r="B26" i="9"/>
  <c r="C21" i="9"/>
  <c r="D21" i="9"/>
  <c r="H21" i="9"/>
  <c r="I21" i="9"/>
  <c r="H20" i="9"/>
  <c r="I20" i="9"/>
  <c r="C20" i="9"/>
  <c r="D20" i="9"/>
  <c r="C15" i="10"/>
  <c r="D15" i="10"/>
  <c r="G15" i="10"/>
  <c r="H15" i="10"/>
  <c r="B39" i="8"/>
  <c r="C3" i="8"/>
  <c r="G3" i="8"/>
  <c r="H3" i="8"/>
  <c r="G4" i="8"/>
  <c r="H4" i="8"/>
  <c r="G5" i="8"/>
  <c r="H5" i="8"/>
  <c r="C26" i="8"/>
  <c r="D26" i="8"/>
  <c r="C23" i="8"/>
  <c r="D23" i="8"/>
  <c r="C32" i="8"/>
  <c r="D32" i="8"/>
  <c r="C29" i="8"/>
  <c r="D29" i="8"/>
  <c r="G30" i="8"/>
  <c r="H30" i="8"/>
  <c r="G29" i="8"/>
  <c r="H29" i="8"/>
  <c r="C20" i="8"/>
  <c r="D20" i="8"/>
  <c r="C16" i="8"/>
  <c r="D16" i="8"/>
  <c r="C12" i="8"/>
  <c r="D12" i="8"/>
  <c r="C9" i="8"/>
  <c r="D9" i="8"/>
  <c r="C6" i="8"/>
  <c r="D6" i="8"/>
  <c r="C12" i="10"/>
  <c r="D12" i="10"/>
  <c r="C13" i="10"/>
  <c r="D13" i="10"/>
  <c r="C14" i="10"/>
  <c r="D14" i="10"/>
  <c r="C16" i="10"/>
  <c r="D16" i="10"/>
  <c r="C11" i="10"/>
  <c r="D11" i="10"/>
  <c r="C9" i="10"/>
  <c r="D9" i="10"/>
  <c r="C6" i="10"/>
  <c r="D6" i="10"/>
  <c r="C23" i="9"/>
  <c r="D23" i="9"/>
  <c r="C24" i="9"/>
  <c r="D24" i="9"/>
  <c r="C25" i="9"/>
  <c r="D25" i="9"/>
  <c r="C22" i="9"/>
  <c r="D22" i="9"/>
  <c r="C6" i="9"/>
  <c r="D6" i="9"/>
  <c r="C3" i="9"/>
  <c r="D3" i="9"/>
  <c r="H3" i="9"/>
  <c r="I3" i="9"/>
  <c r="G8" i="8"/>
  <c r="H8" i="8"/>
  <c r="G7" i="8"/>
  <c r="H7" i="8"/>
  <c r="G6" i="8"/>
  <c r="H6" i="8"/>
  <c r="G22" i="8"/>
  <c r="H22" i="8"/>
  <c r="G19" i="8"/>
  <c r="H19" i="8"/>
  <c r="C5" i="9"/>
  <c r="D5" i="9"/>
  <c r="C10" i="9"/>
  <c r="D10" i="9"/>
  <c r="H6" i="9"/>
  <c r="I6" i="9"/>
  <c r="H4" i="9"/>
  <c r="I4" i="9"/>
  <c r="H5" i="9"/>
  <c r="I5" i="9"/>
  <c r="H7" i="9"/>
  <c r="I7" i="9"/>
  <c r="H8" i="9"/>
  <c r="I8" i="9"/>
  <c r="H9" i="9"/>
  <c r="I9" i="9"/>
  <c r="H10" i="9"/>
  <c r="I10" i="9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H22" i="9"/>
  <c r="I22" i="9"/>
  <c r="H23" i="9"/>
  <c r="I23" i="9"/>
  <c r="H24" i="9"/>
  <c r="I24" i="9"/>
  <c r="H25" i="9"/>
  <c r="I25" i="9"/>
  <c r="C14" i="9"/>
  <c r="D14" i="9"/>
  <c r="G35" i="8"/>
  <c r="H35" i="8"/>
  <c r="G16" i="10"/>
  <c r="H16" i="10"/>
  <c r="G5" i="10"/>
  <c r="H5" i="10"/>
  <c r="G6" i="10"/>
  <c r="H6" i="10"/>
  <c r="G7" i="10"/>
  <c r="H7" i="10"/>
  <c r="G8" i="10"/>
  <c r="H8" i="10"/>
  <c r="G9" i="10"/>
  <c r="H9" i="10"/>
  <c r="G10" i="10"/>
  <c r="H10" i="10"/>
  <c r="G11" i="10"/>
  <c r="H11" i="10"/>
  <c r="G12" i="10"/>
  <c r="H12" i="10"/>
  <c r="G13" i="10"/>
  <c r="H13" i="10"/>
  <c r="G14" i="10"/>
  <c r="H14" i="10"/>
  <c r="G3" i="10"/>
  <c r="H3" i="10"/>
  <c r="G4" i="10"/>
  <c r="H4" i="10"/>
  <c r="G9" i="8"/>
  <c r="H9" i="8"/>
  <c r="G10" i="8"/>
  <c r="H10" i="8"/>
  <c r="G11" i="8"/>
  <c r="H11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20" i="8"/>
  <c r="H20" i="8"/>
  <c r="G21" i="8"/>
  <c r="H21" i="8"/>
  <c r="G31" i="8"/>
  <c r="H31" i="8"/>
  <c r="G32" i="8"/>
  <c r="H32" i="8"/>
  <c r="G33" i="8"/>
  <c r="H33" i="8"/>
  <c r="G34" i="8"/>
  <c r="H34" i="8"/>
  <c r="G23" i="8"/>
  <c r="H23" i="8"/>
  <c r="G24" i="8"/>
  <c r="H24" i="8"/>
  <c r="G25" i="8"/>
  <c r="H25" i="8"/>
  <c r="G26" i="8"/>
  <c r="H26" i="8"/>
  <c r="G27" i="8"/>
  <c r="H27" i="8"/>
  <c r="G28" i="8"/>
  <c r="H28" i="8"/>
  <c r="G36" i="8"/>
  <c r="H36" i="8"/>
  <c r="G37" i="8"/>
  <c r="H37" i="8"/>
  <c r="G38" i="8"/>
  <c r="H38" i="8"/>
  <c r="C4" i="9"/>
  <c r="D4" i="9"/>
  <c r="C26" i="9"/>
  <c r="D26" i="9"/>
  <c r="C39" i="8"/>
  <c r="D3" i="8"/>
  <c r="D39" i="8"/>
  <c r="D3" i="10"/>
  <c r="D17" i="10"/>
</calcChain>
</file>

<file path=xl/sharedStrings.xml><?xml version="1.0" encoding="utf-8"?>
<sst xmlns="http://schemas.openxmlformats.org/spreadsheetml/2006/main" count="96" uniqueCount="73">
  <si>
    <t>Servicio de personal de apoyo para realizar distintas actividades comerciales</t>
  </si>
  <si>
    <t>DESCRIPCIÓN . (VALOR POR 1 HORA).</t>
  </si>
  <si>
    <t>Porcentaje</t>
  </si>
  <si>
    <t>Valor 
Promedio</t>
  </si>
  <si>
    <t>Vl Total 
Promedio</t>
  </si>
  <si>
    <t>RANGOS DE PERSONAS QUE PRESTAN EL SERVICIO</t>
  </si>
  <si>
    <r>
      <t xml:space="preserve">VALOR 
UNITARIO </t>
    </r>
    <r>
      <rPr>
        <b/>
        <i/>
        <u/>
        <sz val="9"/>
        <color indexed="10"/>
        <rFont val="Calibri"/>
        <family val="2"/>
      </rPr>
      <t>(Por hora)</t>
    </r>
  </si>
  <si>
    <t>IVA (19%)</t>
  </si>
  <si>
    <t>VALOR CON IVA</t>
  </si>
  <si>
    <r>
      <t>L</t>
    </r>
    <r>
      <rPr>
        <b/>
        <i/>
        <sz val="9"/>
        <rFont val="Calibri"/>
        <family val="2"/>
      </rPr>
      <t>ogistico Operativo</t>
    </r>
    <r>
      <rPr>
        <i/>
        <sz val="9"/>
        <rFont val="Calibri"/>
        <family val="2"/>
      </rPr>
      <t xml:space="preserve"> , podran ser usados para activaciones estaticas y con movimiento a maximo 5 km. .
Actividades Principales: Montaje y Desmontaje de aventos, Carga de materia POP, Aseo, Volanteo, entrega de Material POP, empacar material POP, y brindar información</t>
    </r>
  </si>
  <si>
    <r>
      <rPr>
        <b/>
        <sz val="9"/>
        <rFont val="Calibri"/>
        <family val="2"/>
      </rPr>
      <t>Promotora AAA</t>
    </r>
    <r>
      <rPr>
        <sz val="9"/>
        <rFont val="Calibri"/>
        <family val="2"/>
      </rPr>
      <t xml:space="preserve"> para eventos con experiencia de 6 meses en ventas,  para activaciones estaticas y con movimiento a maximo 5 km.
</t>
    </r>
    <r>
      <rPr>
        <b/>
        <sz val="9"/>
        <rFont val="Calibri"/>
        <family val="2"/>
      </rPr>
      <t xml:space="preserve">Actividades Principales:   </t>
    </r>
    <r>
      <rPr>
        <sz val="9"/>
        <rFont val="Calibri"/>
        <family val="2"/>
      </rPr>
      <t xml:space="preserve">Venta de Loteria, entrega de Material POP, brindar información a clientes sobre la actividad que se este realizando
</t>
    </r>
  </si>
  <si>
    <r>
      <rPr>
        <b/>
        <sz val="9"/>
        <rFont val="Calibri"/>
        <family val="2"/>
      </rPr>
      <t>Modelos de protocolo</t>
    </r>
    <r>
      <rPr>
        <sz val="9"/>
        <rFont val="Calibri"/>
        <family val="2"/>
      </rPr>
      <t xml:space="preserve"> con experiencia de 6 meses en eventos de protocolo (AAA).
</t>
    </r>
    <r>
      <rPr>
        <b/>
        <sz val="9"/>
        <rFont val="Calibri"/>
        <family val="2"/>
      </rPr>
      <t xml:space="preserve">Actividades Principales:  </t>
    </r>
    <r>
      <rPr>
        <sz val="9"/>
        <rFont val="Calibri"/>
        <family val="2"/>
      </rPr>
      <t xml:space="preserve"> Venta de Loteria, entrega de Material POP, brindar información a clientes sobre la actividad que se este realizando
</t>
    </r>
  </si>
  <si>
    <r>
      <rPr>
        <b/>
        <sz val="9"/>
        <rFont val="Calibri"/>
        <family val="2"/>
      </rPr>
      <t xml:space="preserve">Animador </t>
    </r>
    <r>
      <rPr>
        <sz val="9"/>
        <rFont val="Calibri"/>
        <family val="2"/>
      </rPr>
      <t>con experiencia de 1 año en eventos masivos, donde su experiencia sea  en manejo conciertos, Show en discotecas y/o Locutores de emisoras radiales reconocidas.</t>
    </r>
  </si>
  <si>
    <r>
      <rPr>
        <b/>
        <sz val="9"/>
        <rFont val="Calibri"/>
        <family val="2"/>
      </rPr>
      <t>Grupo circense</t>
    </r>
    <r>
      <rPr>
        <sz val="9"/>
        <rFont val="Calibri"/>
        <family val="2"/>
      </rPr>
      <t xml:space="preserve"> (3 integrantes) para activaciones estaticas y con movimiento a maximo 5 km.</t>
    </r>
  </si>
  <si>
    <r>
      <rPr>
        <b/>
        <sz val="9"/>
        <rFont val="Calibri"/>
        <family val="2"/>
      </rPr>
      <t>Grupo Musical - Chirimia</t>
    </r>
    <r>
      <rPr>
        <sz val="9"/>
        <rFont val="Calibri"/>
        <family val="2"/>
      </rPr>
      <t xml:space="preserve"> de 5 integrantes para activaciones estaticas y con movimiento a maximo 5 km.</t>
    </r>
  </si>
  <si>
    <r>
      <rPr>
        <b/>
        <sz val="9"/>
        <rFont val="Calibri"/>
        <family val="2"/>
      </rPr>
      <t xml:space="preserve">Grupo de trovadores </t>
    </r>
    <r>
      <rPr>
        <sz val="9"/>
        <rFont val="Calibri"/>
        <family val="2"/>
      </rPr>
      <t>( 2 trovadores) para activaciones estaticas y con movimiento a maximo 5 km.</t>
    </r>
  </si>
  <si>
    <r>
      <rPr>
        <b/>
        <sz val="9"/>
        <rFont val="Calibri"/>
        <family val="2"/>
      </rPr>
      <t>Grupo de teatro de hasta 5 integrantes:</t>
    </r>
    <r>
      <rPr>
        <sz val="9"/>
        <rFont val="Calibri"/>
        <family val="2"/>
      </rPr>
      <t xml:space="preserve">  para activaciones estaticas y con movimiento a maximo 5 km.</t>
    </r>
  </si>
  <si>
    <r>
      <rPr>
        <b/>
        <sz val="9"/>
        <rFont val="Calibri"/>
        <family val="2"/>
      </rPr>
      <t>Cuentero</t>
    </r>
    <r>
      <rPr>
        <sz val="9"/>
        <rFont val="Calibri"/>
        <family val="2"/>
      </rPr>
      <t xml:space="preserve"> para activaciones estaticas y con movimiento a maximo 5 km.</t>
    </r>
  </si>
  <si>
    <t>TOTAL</t>
  </si>
  <si>
    <r>
      <rPr>
        <b/>
        <u/>
        <sz val="9"/>
        <color indexed="8"/>
        <rFont val="Calibri"/>
        <family val="2"/>
      </rPr>
      <t xml:space="preserve">Nota:   </t>
    </r>
    <r>
      <rPr>
        <b/>
        <sz val="9"/>
        <color indexed="8"/>
        <rFont val="Calibri"/>
        <family val="2"/>
      </rPr>
      <t xml:space="preserve">
- Valor debe ser cotizado por Hora de Servicio, donde la Entidas realizaría la contratacion de minimo 5 horas por actividad
- El valor cotizado aplicará en todo el territorio Nacional.
- El personal deberá contar con afiliacion a ARL y presentar los respectivos soportes al momento  de iniciar alguna actividad.
</t>
    </r>
  </si>
  <si>
    <t>Empresa</t>
  </si>
  <si>
    <t>Contacto</t>
  </si>
  <si>
    <t>Telefono</t>
  </si>
  <si>
    <t>Firma Representante Legal</t>
  </si>
  <si>
    <t>Servicio de alimentación para realizar distintas actividades comerciales</t>
  </si>
  <si>
    <t>CARACTERISTICA</t>
  </si>
  <si>
    <t>Valor 
Promedio Antes de IVA</t>
  </si>
  <si>
    <t>Vl Total 
Promedio Ponderado</t>
  </si>
  <si>
    <t>Cantidad de productos</t>
  </si>
  <si>
    <t xml:space="preserve">VALOR 
POR UNIDAD </t>
  </si>
  <si>
    <t>IPOCONSUMO
 (8%)</t>
  </si>
  <si>
    <t>VALOR 
CON IPOCONSUMO</t>
  </si>
  <si>
    <t xml:space="preserve">Precio por cada Almuerzo o Cena 
(2 proteinas cada una de 200gr, 2 harina de 120 gr cada una, ensalada de 100 gr, postre 80 gramos ,bebida gaseosa de mínimo  350ml) </t>
  </si>
  <si>
    <t>Tamal de 300 gr de de tres carne (pollo, Res y cerdo) y bebida gaseosa de mínimo  350ml</t>
  </si>
  <si>
    <t>Precio por cada desayuno
(3 harina minimo de 120 gr cada una, 2 proteina  de 120 gr cada una, 1 lacteo, bebida de minimo  200ml) 
Referencia (Arepa, frijoles , Arroz,  huevos, carne, 1 tajada de quesito, bebida caliente)</t>
  </si>
  <si>
    <t xml:space="preserve">
Precio por cada desayuno 
(1 harina 120 gr cada una, 1 proteina 120 gr cada una, 1 lacteo, bebida de minimo  200ml) 
Referencia (Arroz,  huevo, 1 tajada quesito, bebida caliente)</t>
  </si>
  <si>
    <t>Precio por cada Refrigerio 
(1 harina de 80 gr - bebida de minimo  200ml  Coca Cola o Postobon)
Referencia (Palito de queso, pasteles dulces o salados, Croissant)</t>
  </si>
  <si>
    <t>Caja navideña (Hojuela 20 gr, buñuelo 30 gr y natilla de 100 gr), acompañada de una bebida gaseosa de mínimo  350ml)</t>
  </si>
  <si>
    <t>Wrap + papas chips + jugo natural en botella de vidrio empacando en caja de carton</t>
  </si>
  <si>
    <t>Wrap de jamon y queso (300 gr) acompañado con Jugo Natural de minimo 200 ML</t>
  </si>
  <si>
    <t>Sanduche de pechuga de pollo 260 gr, con minimo dos vegetales y dos salsas, acompañado acompañado con Jugo Natural de minimo 200 ML</t>
  </si>
  <si>
    <t>Sanduche de pernil (pan tracidional 220 gr) con minimo dos vegetales y dos salsas, acompañado con Jugo Natural de minimo 200 ML.</t>
  </si>
  <si>
    <t>Hibratación (Botella de agua de 420 ml)</t>
  </si>
  <si>
    <r>
      <t xml:space="preserve">* La Entidad definira que tipo de harinas y proteinas seran las que conformen el menú; de acuerdo a sus necesidades y publico de interes.
*Los alimentos deben ser entregados debidamente empacados de manera individual cumpliendo con todos los protocolos de higiene </t>
    </r>
    <r>
      <rPr>
        <sz val="9"/>
        <color indexed="8"/>
        <rFont val="Arial"/>
        <family val="2"/>
      </rPr>
      <t xml:space="preserve">
*Cada alimento solicitado debera ser entregado con set de cubiertos compuesto por tenedor, cuchillo, cuchara y servilleta; empacado en bolsa de papel individual
*Las bebidas deben ser entregadas en botellas desechables o caja tetrapack.</t>
    </r>
  </si>
  <si>
    <t>Materiales y bienes para realizar distintas actividades comerciales</t>
  </si>
  <si>
    <t xml:space="preserve">DESCRIPCION </t>
  </si>
  <si>
    <t>Vl Total Promedio</t>
  </si>
  <si>
    <t>CANTIDAD</t>
  </si>
  <si>
    <t>VALOR 
UNITARIO</t>
  </si>
  <si>
    <t xml:space="preserve">Pantalla Led 4 x 3 de 6 milimetros Pitch </t>
  </si>
  <si>
    <t>Precio Unitario</t>
  </si>
  <si>
    <t>Sonido: 5.000 Vatios, consola de audio,  2 micrófonos inalámbricos, reproductor de CD y DJ</t>
  </si>
  <si>
    <t>Precio Unitario.
Que incluya transporte, Montaje y desmontaje.</t>
  </si>
  <si>
    <t>Cabina autoamplificada con bluetooth recargable con microfono y control</t>
  </si>
  <si>
    <t>Reproductor de musica desde tu smartphone/laptop/tablet por bluetooth con un alcance de hasta 10 metros.</t>
  </si>
  <si>
    <t xml:space="preserve">Alquiler de silletería </t>
  </si>
  <si>
    <t>Precio Unitario.
Que incluya transporte, entrega y recogida.</t>
  </si>
  <si>
    <t>Alquiler de silletería  vestida</t>
  </si>
  <si>
    <t>Alquiler de Mesas tipo tablon para minimo 8 con mantel y sobremantel</t>
  </si>
  <si>
    <t>Alquiler de plantas eléctricas</t>
  </si>
  <si>
    <t>Que incluya transporte, instalación y combustible</t>
  </si>
  <si>
    <t>100 kilovatios</t>
  </si>
  <si>
    <t>200 kilovatios</t>
  </si>
  <si>
    <t>300 kilovatios</t>
  </si>
  <si>
    <t>Trimalla Plana
Estructura básica conformada a partir de barras en aluminio con las cuales se puede construir techos o backing.</t>
  </si>
  <si>
    <t>Carpa Toldo 3X3 Plegable - Impermeable</t>
  </si>
  <si>
    <t>Transporte de Material Publicitario de instalaciones de Lotería de Medellín a diferentes lugares del Área Metropolitana de Medellín, con una disponibilidad de servicio hasta de 5 horas</t>
  </si>
  <si>
    <t>Precio por cada servicio hasta 5 horas</t>
  </si>
  <si>
    <t>Transporte de Material Publicitario de instalaciones de Lotería de Medellín a un Municipio cercano - Máximo 50 km de Medellín, con una disponibilidad de servicio hasta 5 horas</t>
  </si>
  <si>
    <t>Transporte de personal (Capacidad mínima de 10 personas) en el Área Metropolitana de Medellín con una disponibilidad de servicio hasta 5 horas</t>
  </si>
  <si>
    <t>Transporte personal (Capacidad mínima de 10 personas) Municipios cercanos - Máximo 50 km de Medellín con una disponibilidad de servicio hasta 5 horas</t>
  </si>
  <si>
    <r>
      <rPr>
        <b/>
        <u/>
        <sz val="8"/>
        <color indexed="8"/>
        <rFont val="Arial"/>
        <family val="2"/>
      </rPr>
      <t xml:space="preserve">Nota:   </t>
    </r>
    <r>
      <rPr>
        <b/>
        <sz val="8"/>
        <color indexed="8"/>
        <rFont val="Arial"/>
        <family val="2"/>
      </rPr>
      <t xml:space="preserve">
- La entidad Solicitara los presentes Servicios por un minimo de 5 horas.
- El valor cotizado aplicará en todo el territorio Nacional.</t>
    </r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</si>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</sst>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&quot;$&quot;\ #,##0"/>
    <numFmt numFmtId="168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b/>
      <i/>
      <u/>
      <sz val="10"/>
      <name val="Arial"/>
      <family val="2"/>
    </font>
    <font>
      <b/>
      <i/>
      <u/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name val="Arial"/>
      <family val="2"/>
    </font>
    <font>
      <b/>
      <i/>
      <u/>
      <sz val="9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Arial"/>
      <family val="2"/>
    </font>
    <font>
      <i/>
      <sz val="9"/>
      <name val="Calibri"/>
      <family val="2"/>
      <scheme val="minor"/>
    </font>
    <font>
      <b/>
      <sz val="8"/>
      <color theme="1"/>
      <name val="Arial"/>
      <family val="2"/>
    </font>
    <font>
      <b/>
      <i/>
      <u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5">
    <xf numFmtId="0" fontId="0" fillId="0" borderId="0" xfId="0"/>
    <xf numFmtId="0" fontId="20" fillId="0" borderId="0" xfId="0" applyFont="1"/>
    <xf numFmtId="0" fontId="5" fillId="2" borderId="1" xfId="0" applyFont="1" applyFill="1" applyBorder="1" applyAlignment="1">
      <alignment horizontal="center" vertical="center"/>
    </xf>
    <xf numFmtId="168" fontId="4" fillId="2" borderId="1" xfId="1" applyNumberFormat="1" applyFont="1" applyFill="1" applyBorder="1" applyAlignment="1">
      <alignment horizontal="center" vertical="center"/>
    </xf>
    <xf numFmtId="0" fontId="21" fillId="0" borderId="0" xfId="0" applyFont="1"/>
    <xf numFmtId="9" fontId="20" fillId="0" borderId="0" xfId="7" applyFont="1"/>
    <xf numFmtId="168" fontId="20" fillId="2" borderId="0" xfId="1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9" fontId="5" fillId="2" borderId="1" xfId="7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3" fontId="21" fillId="0" borderId="0" xfId="1" applyNumberFormat="1" applyFont="1" applyAlignment="1">
      <alignment horizontal="center" vertical="center"/>
    </xf>
    <xf numFmtId="168" fontId="21" fillId="0" borderId="0" xfId="1" applyNumberFormat="1" applyFont="1" applyAlignment="1">
      <alignment horizontal="center"/>
    </xf>
    <xf numFmtId="168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7" fontId="5" fillId="2" borderId="1" xfId="7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4" xfId="7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9" fontId="23" fillId="2" borderId="1" xfId="7" applyFont="1" applyFill="1" applyBorder="1" applyAlignment="1">
      <alignment horizontal="center" vertical="center" wrapText="1"/>
    </xf>
    <xf numFmtId="168" fontId="23" fillId="2" borderId="1" xfId="1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2" fillId="2" borderId="0" xfId="0" applyFont="1" applyFill="1"/>
    <xf numFmtId="0" fontId="23" fillId="2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vertical="center" wrapText="1"/>
    </xf>
    <xf numFmtId="9" fontId="23" fillId="2" borderId="2" xfId="7" applyFont="1" applyFill="1" applyBorder="1" applyAlignment="1">
      <alignment horizontal="center" vertical="center" wrapText="1"/>
    </xf>
    <xf numFmtId="168" fontId="23" fillId="2" borderId="2" xfId="1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9" fontId="24" fillId="2" borderId="0" xfId="0" applyNumberFormat="1" applyFont="1" applyFill="1" applyAlignment="1">
      <alignment horizontal="center" vertical="center"/>
    </xf>
    <xf numFmtId="168" fontId="23" fillId="2" borderId="0" xfId="1" applyNumberFormat="1" applyFont="1" applyFill="1"/>
    <xf numFmtId="0" fontId="23" fillId="2" borderId="0" xfId="0" applyFont="1" applyFill="1"/>
    <xf numFmtId="3" fontId="22" fillId="0" borderId="0" xfId="0" applyNumberFormat="1" applyFont="1"/>
    <xf numFmtId="168" fontId="22" fillId="0" borderId="0" xfId="1" applyNumberFormat="1" applyFont="1"/>
    <xf numFmtId="3" fontId="23" fillId="2" borderId="0" xfId="0" applyNumberFormat="1" applyFont="1" applyFill="1"/>
    <xf numFmtId="3" fontId="21" fillId="0" borderId="0" xfId="1" applyNumberFormat="1" applyFont="1"/>
    <xf numFmtId="0" fontId="12" fillId="2" borderId="1" xfId="0" applyFont="1" applyFill="1" applyBorder="1" applyAlignment="1">
      <alignment horizontal="left" vertical="center" wrapText="1"/>
    </xf>
    <xf numFmtId="3" fontId="22" fillId="2" borderId="0" xfId="0" applyNumberFormat="1" applyFont="1" applyFill="1"/>
    <xf numFmtId="164" fontId="22" fillId="0" borderId="0" xfId="2" applyFont="1"/>
    <xf numFmtId="0" fontId="3" fillId="2" borderId="3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/>
    </xf>
    <xf numFmtId="3" fontId="3" fillId="2" borderId="1" xfId="4" applyNumberFormat="1" applyFont="1" applyFill="1" applyBorder="1" applyAlignment="1">
      <alignment horizontal="center"/>
    </xf>
    <xf numFmtId="3" fontId="23" fillId="2" borderId="1" xfId="3" applyNumberFormat="1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3" fontId="12" fillId="2" borderId="1" xfId="4" applyNumberFormat="1" applyFont="1" applyFill="1" applyBorder="1" applyAlignment="1">
      <alignment horizontal="center" vertical="center"/>
    </xf>
    <xf numFmtId="3" fontId="3" fillId="2" borderId="1" xfId="3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164" fontId="21" fillId="0" borderId="0" xfId="2" applyFont="1"/>
    <xf numFmtId="0" fontId="4" fillId="4" borderId="1" xfId="0" applyFont="1" applyFill="1" applyBorder="1" applyAlignment="1">
      <alignment horizontal="center" vertical="center" wrapText="1"/>
    </xf>
    <xf numFmtId="168" fontId="4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3" fontId="17" fillId="4" borderId="1" xfId="4" applyNumberFormat="1" applyFont="1" applyFill="1" applyBorder="1" applyAlignment="1">
      <alignment horizontal="center" vertical="center" wrapText="1"/>
    </xf>
    <xf numFmtId="3" fontId="17" fillId="4" borderId="1" xfId="1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8" fontId="11" fillId="4" borderId="1" xfId="1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9" fontId="24" fillId="4" borderId="1" xfId="0" applyNumberFormat="1" applyFont="1" applyFill="1" applyBorder="1" applyAlignment="1">
      <alignment horizontal="center" vertical="center"/>
    </xf>
    <xf numFmtId="9" fontId="4" fillId="4" borderId="1" xfId="7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9" fontId="4" fillId="4" borderId="1" xfId="0" applyNumberFormat="1" applyFont="1" applyFill="1" applyBorder="1" applyAlignment="1">
      <alignment horizontal="center" vertical="center"/>
    </xf>
    <xf numFmtId="168" fontId="4" fillId="4" borderId="1" xfId="1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9" fontId="4" fillId="4" borderId="1" xfId="7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9" fontId="23" fillId="2" borderId="3" xfId="7" applyFont="1" applyFill="1" applyBorder="1" applyAlignment="1">
      <alignment horizontal="center" vertical="center" wrapText="1"/>
    </xf>
    <xf numFmtId="9" fontId="23" fillId="2" borderId="1" xfId="7" applyFont="1" applyFill="1" applyBorder="1" applyAlignment="1">
      <alignment horizontal="center" vertical="center" wrapText="1"/>
    </xf>
    <xf numFmtId="168" fontId="23" fillId="2" borderId="2" xfId="1" applyNumberFormat="1" applyFont="1" applyFill="1" applyBorder="1" applyAlignment="1">
      <alignment horizontal="center" vertical="center" wrapText="1"/>
    </xf>
    <xf numFmtId="168" fontId="23" fillId="2" borderId="6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9" fontId="23" fillId="2" borderId="6" xfId="7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168" fontId="23" fillId="2" borderId="1" xfId="1" applyNumberFormat="1" applyFont="1" applyFill="1" applyBorder="1" applyAlignment="1">
      <alignment horizontal="center" vertical="center" wrapText="1"/>
    </xf>
    <xf numFmtId="168" fontId="23" fillId="2" borderId="3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168" fontId="5" fillId="2" borderId="1" xfId="1" applyNumberFormat="1" applyFont="1" applyFill="1" applyBorder="1" applyAlignment="1">
      <alignment horizontal="center" vertical="center" wrapText="1"/>
    </xf>
    <xf numFmtId="9" fontId="25" fillId="2" borderId="1" xfId="7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9" fontId="25" fillId="2" borderId="2" xfId="7" applyFont="1" applyFill="1" applyBorder="1" applyAlignment="1">
      <alignment horizontal="center" vertical="center" wrapText="1"/>
    </xf>
    <xf numFmtId="9" fontId="25" fillId="2" borderId="6" xfId="7" applyFont="1" applyFill="1" applyBorder="1" applyAlignment="1">
      <alignment horizontal="center" vertical="center" wrapText="1"/>
    </xf>
    <xf numFmtId="168" fontId="5" fillId="2" borderId="2" xfId="1" applyNumberFormat="1" applyFont="1" applyFill="1" applyBorder="1" applyAlignment="1">
      <alignment horizontal="center" vertical="center" wrapText="1"/>
    </xf>
    <xf numFmtId="168" fontId="5" fillId="2" borderId="6" xfId="1" applyNumberFormat="1" applyFont="1" applyFill="1" applyBorder="1" applyAlignment="1">
      <alignment horizontal="center" vertical="center" wrapText="1"/>
    </xf>
    <xf numFmtId="168" fontId="5" fillId="2" borderId="3" xfId="1" applyNumberFormat="1" applyFont="1" applyFill="1" applyBorder="1" applyAlignment="1">
      <alignment horizontal="center" vertical="center" wrapText="1"/>
    </xf>
    <xf numFmtId="9" fontId="25" fillId="2" borderId="3" xfId="7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9" fontId="5" fillId="2" borderId="2" xfId="7" applyFont="1" applyFill="1" applyBorder="1" applyAlignment="1">
      <alignment horizontal="center" vertical="center" wrapText="1"/>
    </xf>
    <xf numFmtId="9" fontId="5" fillId="2" borderId="6" xfId="7" applyFont="1" applyFill="1" applyBorder="1" applyAlignment="1">
      <alignment horizontal="center" vertical="center" wrapText="1"/>
    </xf>
    <xf numFmtId="9" fontId="5" fillId="2" borderId="1" xfId="7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9" fontId="5" fillId="2" borderId="3" xfId="7" applyFont="1" applyFill="1" applyBorder="1" applyAlignment="1">
      <alignment horizontal="center" vertical="center" wrapText="1"/>
    </xf>
    <xf numFmtId="167" fontId="5" fillId="2" borderId="2" xfId="7" applyNumberFormat="1" applyFont="1" applyFill="1" applyBorder="1" applyAlignment="1">
      <alignment horizontal="center" vertical="center" wrapText="1"/>
    </xf>
    <xf numFmtId="167" fontId="5" fillId="2" borderId="6" xfId="7" applyNumberFormat="1" applyFont="1" applyFill="1" applyBorder="1" applyAlignment="1">
      <alignment horizontal="center" vertical="center" wrapText="1"/>
    </xf>
    <xf numFmtId="167" fontId="5" fillId="2" borderId="3" xfId="7" applyNumberFormat="1" applyFont="1" applyFill="1" applyBorder="1" applyAlignment="1">
      <alignment horizontal="center" vertical="center" wrapText="1"/>
    </xf>
    <xf numFmtId="4" fontId="5" fillId="2" borderId="1" xfId="3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Millares [0]" xfId="2" builtinId="6"/>
    <cellStyle name="Millares 2" xfId="3" xr:uid="{00000000-0005-0000-0000-000003000000}"/>
    <cellStyle name="Moneda" xfId="4" builtinId="4"/>
    <cellStyle name="Moneda 4" xfId="5" xr:uid="{00000000-0005-0000-0000-000004000000}"/>
    <cellStyle name="Moneda 5" xfId="6" xr:uid="{00000000-0005-0000-0000-000005000000}"/>
    <cellStyle name="Normal" xfId="0" builtinId="0"/>
    <cellStyle name="Porcentaje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J35"/>
  <sheetViews>
    <sheetView tabSelected="1" zoomScale="120" zoomScaleNormal="120" workbookViewId="0">
      <pane xSplit="2" ySplit="2" topLeftCell="C5" activePane="bottomRight" state="frozen"/>
      <selection pane="topRight" activeCell="E1" sqref="E1"/>
      <selection pane="bottomLeft" activeCell="A5" sqref="A5"/>
      <selection pane="bottomRight" activeCell="A20" sqref="A20:H20"/>
    </sheetView>
  </sheetViews>
  <sheetFormatPr baseColWidth="10" defaultColWidth="11.42578125" defaultRowHeight="12" x14ac:dyDescent="0.2"/>
  <cols>
    <col min="1" max="1" width="42.42578125" style="25" customWidth="1"/>
    <col min="2" max="2" width="8.28515625" style="25" customWidth="1"/>
    <col min="3" max="3" width="9" style="41" customWidth="1"/>
    <col min="4" max="4" width="7.5703125" style="41" customWidth="1"/>
    <col min="5" max="5" width="13.28515625" style="25" customWidth="1"/>
    <col min="6" max="6" width="9.5703125" style="40" customWidth="1"/>
    <col min="7" max="7" width="9" style="40" customWidth="1"/>
    <col min="8" max="8" width="11.42578125" style="40" customWidth="1"/>
    <col min="9" max="9" width="11.42578125" style="25" customWidth="1"/>
    <col min="10" max="10" width="11.42578125" style="40"/>
    <col min="11" max="16384" width="11.42578125" style="25"/>
  </cols>
  <sheetData>
    <row r="1" spans="1:10" ht="18.75" customHeight="1" x14ac:dyDescent="0.2">
      <c r="A1" s="78" t="s">
        <v>0</v>
      </c>
      <c r="B1" s="78"/>
      <c r="C1" s="78"/>
      <c r="D1" s="78"/>
      <c r="E1" s="78"/>
      <c r="F1" s="78"/>
      <c r="G1" s="78"/>
      <c r="H1" s="78"/>
    </row>
    <row r="2" spans="1:10" ht="48.75" customHeight="1" x14ac:dyDescent="0.2">
      <c r="A2" s="65" t="s">
        <v>1</v>
      </c>
      <c r="B2" s="65" t="s">
        <v>2</v>
      </c>
      <c r="C2" s="66" t="s">
        <v>3</v>
      </c>
      <c r="D2" s="66" t="s">
        <v>4</v>
      </c>
      <c r="E2" s="67" t="s">
        <v>5</v>
      </c>
      <c r="F2" s="68" t="s">
        <v>6</v>
      </c>
      <c r="G2" s="69" t="s">
        <v>7</v>
      </c>
      <c r="H2" s="69" t="s">
        <v>8</v>
      </c>
    </row>
    <row r="3" spans="1:10" ht="30" customHeight="1" x14ac:dyDescent="0.2">
      <c r="A3" s="85" t="s">
        <v>9</v>
      </c>
      <c r="B3" s="87">
        <v>0.25</v>
      </c>
      <c r="C3" s="83" t="e">
        <f>AVERAGE(F3:F5)</f>
        <v>#DIV/0!</v>
      </c>
      <c r="D3" s="83" t="e">
        <f>+C3*$B$3</f>
        <v>#DIV/0!</v>
      </c>
      <c r="E3" s="29">
        <v>1</v>
      </c>
      <c r="F3" s="53"/>
      <c r="G3" s="54">
        <f t="shared" ref="G3:G14" si="0">+F3*0.19</f>
        <v>0</v>
      </c>
      <c r="H3" s="54">
        <f t="shared" ref="H3:H16" si="1">+F3+G3</f>
        <v>0</v>
      </c>
    </row>
    <row r="4" spans="1:10" ht="30" customHeight="1" x14ac:dyDescent="0.2">
      <c r="A4" s="86"/>
      <c r="B4" s="88"/>
      <c r="C4" s="84"/>
      <c r="D4" s="84"/>
      <c r="E4" s="29">
        <v>3</v>
      </c>
      <c r="F4" s="53"/>
      <c r="G4" s="54">
        <f t="shared" si="0"/>
        <v>0</v>
      </c>
      <c r="H4" s="54">
        <f t="shared" si="1"/>
        <v>0</v>
      </c>
    </row>
    <row r="5" spans="1:10" ht="30" customHeight="1" x14ac:dyDescent="0.2">
      <c r="A5" s="86"/>
      <c r="B5" s="88"/>
      <c r="C5" s="84"/>
      <c r="D5" s="84"/>
      <c r="E5" s="29">
        <v>5</v>
      </c>
      <c r="F5" s="53"/>
      <c r="G5" s="54">
        <f t="shared" si="0"/>
        <v>0</v>
      </c>
      <c r="H5" s="54">
        <f t="shared" si="1"/>
        <v>0</v>
      </c>
    </row>
    <row r="6" spans="1:10" ht="25.5" customHeight="1" x14ac:dyDescent="0.2">
      <c r="A6" s="80" t="s">
        <v>10</v>
      </c>
      <c r="B6" s="82">
        <v>0.15</v>
      </c>
      <c r="C6" s="90" t="e">
        <f>AVERAGE(F6:F8)</f>
        <v>#DIV/0!</v>
      </c>
      <c r="D6" s="90" t="e">
        <f>+C6*$B$6</f>
        <v>#DIV/0!</v>
      </c>
      <c r="E6" s="28">
        <v>1</v>
      </c>
      <c r="F6" s="53"/>
      <c r="G6" s="54">
        <f t="shared" si="0"/>
        <v>0</v>
      </c>
      <c r="H6" s="54">
        <f t="shared" si="1"/>
        <v>0</v>
      </c>
    </row>
    <row r="7" spans="1:10" ht="22.5" customHeight="1" x14ac:dyDescent="0.2">
      <c r="A7" s="80"/>
      <c r="B7" s="82"/>
      <c r="C7" s="90"/>
      <c r="D7" s="90"/>
      <c r="E7" s="28">
        <v>2</v>
      </c>
      <c r="F7" s="53"/>
      <c r="G7" s="54">
        <f t="shared" si="0"/>
        <v>0</v>
      </c>
      <c r="H7" s="54">
        <f t="shared" si="1"/>
        <v>0</v>
      </c>
    </row>
    <row r="8" spans="1:10" ht="48.75" customHeight="1" x14ac:dyDescent="0.2">
      <c r="A8" s="80"/>
      <c r="B8" s="82"/>
      <c r="C8" s="90"/>
      <c r="D8" s="90"/>
      <c r="E8" s="28">
        <v>4</v>
      </c>
      <c r="F8" s="53"/>
      <c r="G8" s="54">
        <f t="shared" si="0"/>
        <v>0</v>
      </c>
      <c r="H8" s="54">
        <f t="shared" si="1"/>
        <v>0</v>
      </c>
    </row>
    <row r="9" spans="1:10" s="31" customFormat="1" ht="35.25" customHeight="1" x14ac:dyDescent="0.2">
      <c r="A9" s="79" t="s">
        <v>11</v>
      </c>
      <c r="B9" s="81">
        <v>0.05</v>
      </c>
      <c r="C9" s="91" t="e">
        <f>AVERAGE(F9:F10)</f>
        <v>#DIV/0!</v>
      </c>
      <c r="D9" s="91" t="e">
        <f>+C9*$B$9</f>
        <v>#DIV/0!</v>
      </c>
      <c r="E9" s="30">
        <v>1</v>
      </c>
      <c r="F9" s="53"/>
      <c r="G9" s="54">
        <f t="shared" si="0"/>
        <v>0</v>
      </c>
      <c r="H9" s="54">
        <f t="shared" si="1"/>
        <v>0</v>
      </c>
      <c r="J9" s="45"/>
    </row>
    <row r="10" spans="1:10" s="31" customFormat="1" ht="49.5" customHeight="1" x14ac:dyDescent="0.2">
      <c r="A10" s="80"/>
      <c r="B10" s="82"/>
      <c r="C10" s="90"/>
      <c r="D10" s="90"/>
      <c r="E10" s="28">
        <v>2</v>
      </c>
      <c r="F10" s="53"/>
      <c r="G10" s="54">
        <f t="shared" si="0"/>
        <v>0</v>
      </c>
      <c r="H10" s="54">
        <f t="shared" si="1"/>
        <v>0</v>
      </c>
      <c r="J10" s="45"/>
    </row>
    <row r="11" spans="1:10" ht="39.75" customHeight="1" x14ac:dyDescent="0.2">
      <c r="A11" s="32" t="s">
        <v>12</v>
      </c>
      <c r="B11" s="26">
        <v>0.05</v>
      </c>
      <c r="C11" s="27">
        <f t="shared" ref="C11:C16" si="2">+F11</f>
        <v>0</v>
      </c>
      <c r="D11" s="27">
        <f>+C11*B11</f>
        <v>0</v>
      </c>
      <c r="E11" s="28">
        <v>1</v>
      </c>
      <c r="F11" s="53"/>
      <c r="G11" s="54">
        <f t="shared" si="0"/>
        <v>0</v>
      </c>
      <c r="H11" s="54">
        <f t="shared" si="1"/>
        <v>0</v>
      </c>
    </row>
    <row r="12" spans="1:10" s="31" customFormat="1" ht="38.25" customHeight="1" x14ac:dyDescent="0.2">
      <c r="A12" s="44" t="s">
        <v>13</v>
      </c>
      <c r="B12" s="26">
        <v>0.15</v>
      </c>
      <c r="C12" s="27">
        <f t="shared" si="2"/>
        <v>0</v>
      </c>
      <c r="D12" s="27">
        <f>+C12*$B$12</f>
        <v>0</v>
      </c>
      <c r="E12" s="28">
        <v>1</v>
      </c>
      <c r="F12" s="53"/>
      <c r="G12" s="54">
        <f t="shared" si="0"/>
        <v>0</v>
      </c>
      <c r="H12" s="54">
        <f t="shared" si="1"/>
        <v>0</v>
      </c>
      <c r="J12" s="45"/>
    </row>
    <row r="13" spans="1:10" s="31" customFormat="1" ht="25.5" customHeight="1" x14ac:dyDescent="0.2">
      <c r="A13" s="33" t="s">
        <v>14</v>
      </c>
      <c r="B13" s="34">
        <v>0.15</v>
      </c>
      <c r="C13" s="27">
        <f t="shared" si="2"/>
        <v>0</v>
      </c>
      <c r="D13" s="35">
        <f>+C13*$B$13</f>
        <v>0</v>
      </c>
      <c r="E13" s="28">
        <v>1</v>
      </c>
      <c r="F13" s="55"/>
      <c r="G13" s="54">
        <f t="shared" si="0"/>
        <v>0</v>
      </c>
      <c r="H13" s="54">
        <f t="shared" si="1"/>
        <v>0</v>
      </c>
      <c r="J13" s="45"/>
    </row>
    <row r="14" spans="1:10" s="31" customFormat="1" ht="36" customHeight="1" x14ac:dyDescent="0.2">
      <c r="A14" s="58" t="s">
        <v>15</v>
      </c>
      <c r="B14" s="26">
        <v>0.05</v>
      </c>
      <c r="C14" s="27">
        <f t="shared" si="2"/>
        <v>0</v>
      </c>
      <c r="D14" s="27">
        <f>+C14*$B$14</f>
        <v>0</v>
      </c>
      <c r="E14" s="28">
        <v>1</v>
      </c>
      <c r="F14" s="54"/>
      <c r="G14" s="54">
        <f t="shared" si="0"/>
        <v>0</v>
      </c>
      <c r="H14" s="54">
        <f t="shared" si="1"/>
        <v>0</v>
      </c>
      <c r="J14" s="45"/>
    </row>
    <row r="15" spans="1:10" s="31" customFormat="1" ht="36" customHeight="1" x14ac:dyDescent="0.2">
      <c r="A15" s="32" t="s">
        <v>16</v>
      </c>
      <c r="B15" s="26">
        <v>0.1</v>
      </c>
      <c r="C15" s="27">
        <f t="shared" si="2"/>
        <v>0</v>
      </c>
      <c r="D15" s="27">
        <f>+C15*$B$14</f>
        <v>0</v>
      </c>
      <c r="E15" s="28">
        <v>1</v>
      </c>
      <c r="F15" s="54"/>
      <c r="G15" s="54">
        <f>+F15*0.19</f>
        <v>0</v>
      </c>
      <c r="H15" s="54">
        <f>+F15+G15</f>
        <v>0</v>
      </c>
      <c r="J15" s="45"/>
    </row>
    <row r="16" spans="1:10" s="31" customFormat="1" ht="32.25" customHeight="1" x14ac:dyDescent="0.2">
      <c r="A16" s="32" t="s">
        <v>17</v>
      </c>
      <c r="B16" s="26">
        <v>0.05</v>
      </c>
      <c r="C16" s="27">
        <f t="shared" si="2"/>
        <v>0</v>
      </c>
      <c r="D16" s="27">
        <f>+C16*$B$14</f>
        <v>0</v>
      </c>
      <c r="E16" s="28">
        <v>2</v>
      </c>
      <c r="F16" s="54"/>
      <c r="G16" s="54">
        <f>+F16*0.19</f>
        <v>0</v>
      </c>
      <c r="H16" s="54">
        <f t="shared" si="1"/>
        <v>0</v>
      </c>
      <c r="J16" s="45"/>
    </row>
    <row r="17" spans="1:10" ht="15" customHeight="1" x14ac:dyDescent="0.2">
      <c r="A17" s="70" t="s">
        <v>18</v>
      </c>
      <c r="B17" s="71">
        <f>SUM(B3:B16)</f>
        <v>1</v>
      </c>
      <c r="C17" s="71" t="e">
        <f>SUM(C3:C16)</f>
        <v>#DIV/0!</v>
      </c>
      <c r="D17" s="71" t="e">
        <f>SUM(D3:D16)</f>
        <v>#DIV/0!</v>
      </c>
      <c r="E17" s="40"/>
    </row>
    <row r="18" spans="1:10" s="39" customFormat="1" ht="15" customHeight="1" x14ac:dyDescent="0.2">
      <c r="A18" s="36"/>
      <c r="B18" s="37"/>
      <c r="C18" s="38"/>
      <c r="D18" s="38"/>
      <c r="E18" s="40"/>
      <c r="F18" s="40"/>
      <c r="G18" s="40"/>
      <c r="H18" s="40"/>
      <c r="J18" s="42"/>
    </row>
    <row r="20" spans="1:10" ht="67.5" customHeight="1" x14ac:dyDescent="0.2">
      <c r="A20" s="92" t="s">
        <v>19</v>
      </c>
      <c r="B20" s="92"/>
      <c r="C20" s="92"/>
      <c r="D20" s="92"/>
      <c r="E20" s="92"/>
      <c r="F20" s="92"/>
      <c r="G20" s="92"/>
      <c r="H20" s="92"/>
    </row>
    <row r="22" spans="1:10" ht="12.75" thickBot="1" x14ac:dyDescent="0.25">
      <c r="A22" s="4" t="s">
        <v>20</v>
      </c>
      <c r="B22" s="89"/>
      <c r="C22" s="89"/>
      <c r="D22" s="89"/>
    </row>
    <row r="23" spans="1:10" ht="12.75" thickBot="1" x14ac:dyDescent="0.25">
      <c r="A23" s="4" t="s">
        <v>21</v>
      </c>
      <c r="B23" s="89"/>
      <c r="C23" s="89"/>
      <c r="D23" s="89"/>
    </row>
    <row r="24" spans="1:10" ht="12.75" thickBot="1" x14ac:dyDescent="0.25">
      <c r="A24" s="4" t="s">
        <v>22</v>
      </c>
      <c r="B24" s="89"/>
      <c r="C24" s="89"/>
      <c r="D24" s="89"/>
    </row>
    <row r="25" spans="1:10" ht="12.75" thickBot="1" x14ac:dyDescent="0.25">
      <c r="A25" s="4" t="s">
        <v>23</v>
      </c>
      <c r="B25" s="89"/>
      <c r="C25" s="89"/>
      <c r="D25" s="89"/>
    </row>
    <row r="34" spans="1:1" x14ac:dyDescent="0.2">
      <c r="A34" s="46"/>
    </row>
    <row r="35" spans="1:1" x14ac:dyDescent="0.2">
      <c r="A35" s="46"/>
    </row>
  </sheetData>
  <mergeCells count="18">
    <mergeCell ref="B25:D25"/>
    <mergeCell ref="B23:D23"/>
    <mergeCell ref="B24:D24"/>
    <mergeCell ref="D3:D5"/>
    <mergeCell ref="B22:D22"/>
    <mergeCell ref="D6:D8"/>
    <mergeCell ref="D9:D10"/>
    <mergeCell ref="C9:C10"/>
    <mergeCell ref="A20:H20"/>
    <mergeCell ref="C6:C8"/>
    <mergeCell ref="A1:H1"/>
    <mergeCell ref="A9:A10"/>
    <mergeCell ref="B9:B10"/>
    <mergeCell ref="B6:B8"/>
    <mergeCell ref="C3:C5"/>
    <mergeCell ref="A3:A5"/>
    <mergeCell ref="B3:B5"/>
    <mergeCell ref="A6:A8"/>
  </mergeCells>
  <pageMargins left="1.17" right="0.16" top="0.74803149606299213" bottom="0.74803149606299213" header="0.31496062992125984" footer="0.31496062992125984"/>
  <pageSetup scale="90" orientation="landscape" horizontalDpi="4294967294" verticalDpi="429496729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H48"/>
  <sheetViews>
    <sheetView topLeftCell="A35" zoomScale="120" zoomScaleNormal="120" workbookViewId="0">
      <selection activeCell="I7" sqref="I7"/>
    </sheetView>
  </sheetViews>
  <sheetFormatPr baseColWidth="10" defaultColWidth="11.42578125" defaultRowHeight="14.25" x14ac:dyDescent="0.2"/>
  <cols>
    <col min="1" max="1" width="38.5703125" style="1" customWidth="1"/>
    <col min="2" max="2" width="9.42578125" style="1" customWidth="1"/>
    <col min="3" max="3" width="11.28515625" style="6" customWidth="1"/>
    <col min="4" max="4" width="11.42578125" style="6" customWidth="1"/>
    <col min="5" max="5" width="11" style="7" customWidth="1"/>
    <col min="6" max="6" width="10.140625" style="7" customWidth="1"/>
    <col min="7" max="7" width="11.42578125" style="1" customWidth="1"/>
    <col min="8" max="8" width="12" style="8" customWidth="1"/>
    <col min="9" max="9" width="11.42578125" style="1" customWidth="1"/>
    <col min="10" max="16384" width="11.42578125" style="1"/>
  </cols>
  <sheetData>
    <row r="1" spans="1:8" ht="24" customHeight="1" x14ac:dyDescent="0.2">
      <c r="A1" s="99" t="s">
        <v>24</v>
      </c>
      <c r="B1" s="99"/>
      <c r="C1" s="99"/>
      <c r="D1" s="99"/>
      <c r="E1" s="99"/>
      <c r="F1" s="99"/>
      <c r="G1" s="99"/>
      <c r="H1" s="99"/>
    </row>
    <row r="2" spans="1:8" ht="33.75" x14ac:dyDescent="0.2">
      <c r="A2" s="62" t="s">
        <v>25</v>
      </c>
      <c r="B2" s="72" t="s">
        <v>2</v>
      </c>
      <c r="C2" s="61" t="s">
        <v>26</v>
      </c>
      <c r="D2" s="61" t="s">
        <v>27</v>
      </c>
      <c r="E2" s="60" t="s">
        <v>28</v>
      </c>
      <c r="F2" s="60" t="s">
        <v>29</v>
      </c>
      <c r="G2" s="60" t="s">
        <v>30</v>
      </c>
      <c r="H2" s="60" t="s">
        <v>31</v>
      </c>
    </row>
    <row r="3" spans="1:8" ht="19.5" customHeight="1" x14ac:dyDescent="0.2">
      <c r="A3" s="94" t="s">
        <v>32</v>
      </c>
      <c r="B3" s="100">
        <v>0.05</v>
      </c>
      <c r="C3" s="102" t="e">
        <f>AVERAGE(F3:F5)</f>
        <v>#DIV/0!</v>
      </c>
      <c r="D3" s="102" t="e">
        <f>+C3*$B$3</f>
        <v>#DIV/0!</v>
      </c>
      <c r="E3" s="2">
        <v>50</v>
      </c>
      <c r="F3" s="56"/>
      <c r="G3" s="57">
        <f>+F3*0.08</f>
        <v>0</v>
      </c>
      <c r="H3" s="57">
        <f t="shared" ref="H3:H29" si="0">+G3+F3</f>
        <v>0</v>
      </c>
    </row>
    <row r="4" spans="1:8" ht="22.5" customHeight="1" x14ac:dyDescent="0.2">
      <c r="A4" s="95"/>
      <c r="B4" s="101"/>
      <c r="C4" s="103"/>
      <c r="D4" s="103"/>
      <c r="E4" s="2">
        <v>100</v>
      </c>
      <c r="F4" s="56"/>
      <c r="G4" s="57">
        <f t="shared" ref="G4:G38" si="1">+F4*0.08</f>
        <v>0</v>
      </c>
      <c r="H4" s="57">
        <f t="shared" si="0"/>
        <v>0</v>
      </c>
    </row>
    <row r="5" spans="1:8" ht="19.5" customHeight="1" x14ac:dyDescent="0.2">
      <c r="A5" s="106"/>
      <c r="B5" s="105"/>
      <c r="C5" s="104"/>
      <c r="D5" s="104"/>
      <c r="E5" s="2">
        <v>300</v>
      </c>
      <c r="F5" s="56"/>
      <c r="G5" s="57">
        <f t="shared" si="1"/>
        <v>0</v>
      </c>
      <c r="H5" s="57">
        <f t="shared" si="0"/>
        <v>0</v>
      </c>
    </row>
    <row r="6" spans="1:8" ht="15" customHeight="1" x14ac:dyDescent="0.2">
      <c r="A6" s="94" t="s">
        <v>33</v>
      </c>
      <c r="B6" s="100">
        <v>0.15</v>
      </c>
      <c r="C6" s="97" t="e">
        <f>AVERAGE(F6:F8)</f>
        <v>#DIV/0!</v>
      </c>
      <c r="D6" s="97" t="e">
        <f>+C6*$B$6</f>
        <v>#DIV/0!</v>
      </c>
      <c r="E6" s="2">
        <v>100</v>
      </c>
      <c r="F6" s="56"/>
      <c r="G6" s="57">
        <f>+F6*0.08</f>
        <v>0</v>
      </c>
      <c r="H6" s="57">
        <f>+G6+F6</f>
        <v>0</v>
      </c>
    </row>
    <row r="7" spans="1:8" x14ac:dyDescent="0.2">
      <c r="A7" s="95"/>
      <c r="B7" s="101"/>
      <c r="C7" s="97"/>
      <c r="D7" s="97"/>
      <c r="E7" s="2">
        <v>300</v>
      </c>
      <c r="F7" s="56"/>
      <c r="G7" s="57">
        <f>+F7*0.08</f>
        <v>0</v>
      </c>
      <c r="H7" s="57">
        <f>+G7+F7</f>
        <v>0</v>
      </c>
    </row>
    <row r="8" spans="1:8" ht="14.25" customHeight="1" x14ac:dyDescent="0.2">
      <c r="A8" s="95"/>
      <c r="B8" s="101"/>
      <c r="C8" s="97"/>
      <c r="D8" s="97"/>
      <c r="E8" s="2">
        <v>1000</v>
      </c>
      <c r="F8" s="56"/>
      <c r="G8" s="57">
        <f>+F8*0.08</f>
        <v>0</v>
      </c>
      <c r="H8" s="57">
        <f>+G8+F8</f>
        <v>0</v>
      </c>
    </row>
    <row r="9" spans="1:8" ht="21" customHeight="1" x14ac:dyDescent="0.2">
      <c r="A9" s="93" t="s">
        <v>34</v>
      </c>
      <c r="B9" s="98">
        <v>0.05</v>
      </c>
      <c r="C9" s="97" t="e">
        <f>AVERAGE(F9:F11)</f>
        <v>#DIV/0!</v>
      </c>
      <c r="D9" s="97" t="e">
        <f>+C9*$B$9</f>
        <v>#DIV/0!</v>
      </c>
      <c r="E9" s="2">
        <v>20</v>
      </c>
      <c r="F9" s="56"/>
      <c r="G9" s="57">
        <f t="shared" si="1"/>
        <v>0</v>
      </c>
      <c r="H9" s="57">
        <f t="shared" si="0"/>
        <v>0</v>
      </c>
    </row>
    <row r="10" spans="1:8" ht="21" customHeight="1" x14ac:dyDescent="0.2">
      <c r="A10" s="93"/>
      <c r="B10" s="98"/>
      <c r="C10" s="97"/>
      <c r="D10" s="97"/>
      <c r="E10" s="2">
        <v>50</v>
      </c>
      <c r="F10" s="56"/>
      <c r="G10" s="57">
        <f t="shared" si="1"/>
        <v>0</v>
      </c>
      <c r="H10" s="57">
        <f t="shared" si="0"/>
        <v>0</v>
      </c>
    </row>
    <row r="11" spans="1:8" ht="25.5" customHeight="1" x14ac:dyDescent="0.2">
      <c r="A11" s="93"/>
      <c r="B11" s="98"/>
      <c r="C11" s="97"/>
      <c r="D11" s="97"/>
      <c r="E11" s="2">
        <v>100</v>
      </c>
      <c r="F11" s="56"/>
      <c r="G11" s="57">
        <f t="shared" si="1"/>
        <v>0</v>
      </c>
      <c r="H11" s="57">
        <f t="shared" si="0"/>
        <v>0</v>
      </c>
    </row>
    <row r="12" spans="1:8" x14ac:dyDescent="0.2">
      <c r="A12" s="93" t="s">
        <v>35</v>
      </c>
      <c r="B12" s="98">
        <v>0.05</v>
      </c>
      <c r="C12" s="97" t="e">
        <f>AVERAGE(F12:F15)</f>
        <v>#DIV/0!</v>
      </c>
      <c r="D12" s="97" t="e">
        <f>+C12*$B$12</f>
        <v>#DIV/0!</v>
      </c>
      <c r="E12" s="2">
        <v>20</v>
      </c>
      <c r="F12" s="56"/>
      <c r="G12" s="57">
        <f t="shared" si="1"/>
        <v>0</v>
      </c>
      <c r="H12" s="57">
        <f t="shared" si="0"/>
        <v>0</v>
      </c>
    </row>
    <row r="13" spans="1:8" ht="23.25" customHeight="1" x14ac:dyDescent="0.2">
      <c r="A13" s="93"/>
      <c r="B13" s="98"/>
      <c r="C13" s="97"/>
      <c r="D13" s="97"/>
      <c r="E13" s="2">
        <v>50</v>
      </c>
      <c r="F13" s="56"/>
      <c r="G13" s="57">
        <f t="shared" si="1"/>
        <v>0</v>
      </c>
      <c r="H13" s="57">
        <f t="shared" si="0"/>
        <v>0</v>
      </c>
    </row>
    <row r="14" spans="1:8" x14ac:dyDescent="0.2">
      <c r="A14" s="93"/>
      <c r="B14" s="98"/>
      <c r="C14" s="97"/>
      <c r="D14" s="97"/>
      <c r="E14" s="2">
        <v>100</v>
      </c>
      <c r="F14" s="56"/>
      <c r="G14" s="57">
        <f t="shared" si="1"/>
        <v>0</v>
      </c>
      <c r="H14" s="57">
        <f t="shared" si="0"/>
        <v>0</v>
      </c>
    </row>
    <row r="15" spans="1:8" x14ac:dyDescent="0.2">
      <c r="A15" s="93"/>
      <c r="B15" s="98"/>
      <c r="C15" s="97"/>
      <c r="D15" s="97"/>
      <c r="E15" s="2">
        <v>300</v>
      </c>
      <c r="F15" s="56"/>
      <c r="G15" s="57">
        <f t="shared" si="1"/>
        <v>0</v>
      </c>
      <c r="H15" s="57">
        <f t="shared" si="0"/>
        <v>0</v>
      </c>
    </row>
    <row r="16" spans="1:8" ht="18" customHeight="1" x14ac:dyDescent="0.2">
      <c r="A16" s="93" t="s">
        <v>36</v>
      </c>
      <c r="B16" s="98">
        <v>0.2</v>
      </c>
      <c r="C16" s="97" t="e">
        <f>AVERAGE(F16:F19)</f>
        <v>#DIV/0!</v>
      </c>
      <c r="D16" s="97" t="e">
        <f>+C16*$B$16</f>
        <v>#DIV/0!</v>
      </c>
      <c r="E16" s="2">
        <v>20</v>
      </c>
      <c r="F16" s="56"/>
      <c r="G16" s="57">
        <f t="shared" si="1"/>
        <v>0</v>
      </c>
      <c r="H16" s="57">
        <f t="shared" si="0"/>
        <v>0</v>
      </c>
    </row>
    <row r="17" spans="1:8" ht="18.75" customHeight="1" x14ac:dyDescent="0.2">
      <c r="A17" s="93"/>
      <c r="B17" s="98"/>
      <c r="C17" s="97"/>
      <c r="D17" s="97"/>
      <c r="E17" s="2">
        <v>50</v>
      </c>
      <c r="F17" s="56"/>
      <c r="G17" s="57">
        <f t="shared" si="1"/>
        <v>0</v>
      </c>
      <c r="H17" s="57">
        <f t="shared" si="0"/>
        <v>0</v>
      </c>
    </row>
    <row r="18" spans="1:8" ht="19.5" customHeight="1" x14ac:dyDescent="0.2">
      <c r="A18" s="93"/>
      <c r="B18" s="98"/>
      <c r="C18" s="97"/>
      <c r="D18" s="97"/>
      <c r="E18" s="2">
        <v>100</v>
      </c>
      <c r="F18" s="56"/>
      <c r="G18" s="57">
        <f t="shared" si="1"/>
        <v>0</v>
      </c>
      <c r="H18" s="57">
        <f t="shared" si="0"/>
        <v>0</v>
      </c>
    </row>
    <row r="19" spans="1:8" ht="19.5" customHeight="1" x14ac:dyDescent="0.2">
      <c r="A19" s="93"/>
      <c r="B19" s="98"/>
      <c r="C19" s="97"/>
      <c r="D19" s="97"/>
      <c r="E19" s="2">
        <v>300</v>
      </c>
      <c r="F19" s="56"/>
      <c r="G19" s="57">
        <f>+F19*0.08</f>
        <v>0</v>
      </c>
      <c r="H19" s="57">
        <f>+G19+F19</f>
        <v>0</v>
      </c>
    </row>
    <row r="20" spans="1:8" x14ac:dyDescent="0.2">
      <c r="A20" s="94" t="s">
        <v>37</v>
      </c>
      <c r="B20" s="100">
        <v>0.2</v>
      </c>
      <c r="C20" s="102" t="e">
        <f>AVERAGE(F20:F22)</f>
        <v>#DIV/0!</v>
      </c>
      <c r="D20" s="102" t="e">
        <f>+C20*B20</f>
        <v>#DIV/0!</v>
      </c>
      <c r="E20" s="2">
        <v>100</v>
      </c>
      <c r="F20" s="56"/>
      <c r="G20" s="57">
        <f t="shared" si="1"/>
        <v>0</v>
      </c>
      <c r="H20" s="57">
        <f t="shared" si="0"/>
        <v>0</v>
      </c>
    </row>
    <row r="21" spans="1:8" ht="20.25" customHeight="1" x14ac:dyDescent="0.2">
      <c r="A21" s="95"/>
      <c r="B21" s="101"/>
      <c r="C21" s="103"/>
      <c r="D21" s="103"/>
      <c r="E21" s="2">
        <v>300</v>
      </c>
      <c r="F21" s="56"/>
      <c r="G21" s="57">
        <f t="shared" si="1"/>
        <v>0</v>
      </c>
      <c r="H21" s="57">
        <f t="shared" si="0"/>
        <v>0</v>
      </c>
    </row>
    <row r="22" spans="1:8" x14ac:dyDescent="0.2">
      <c r="A22" s="95"/>
      <c r="B22" s="101"/>
      <c r="C22" s="103"/>
      <c r="D22" s="103"/>
      <c r="E22" s="2">
        <v>1000</v>
      </c>
      <c r="F22" s="56"/>
      <c r="G22" s="57">
        <f t="shared" ref="G22:G28" si="2">+F22*0.08</f>
        <v>0</v>
      </c>
      <c r="H22" s="57">
        <f t="shared" ref="H22:H28" si="3">+G22+F22</f>
        <v>0</v>
      </c>
    </row>
    <row r="23" spans="1:8" x14ac:dyDescent="0.2">
      <c r="A23" s="110" t="s">
        <v>38</v>
      </c>
      <c r="B23" s="98">
        <v>0.1</v>
      </c>
      <c r="C23" s="97" t="e">
        <f>AVERAGE(F23:F25)</f>
        <v>#DIV/0!</v>
      </c>
      <c r="D23" s="97" t="e">
        <f>+C23*$B$23</f>
        <v>#DIV/0!</v>
      </c>
      <c r="E23" s="2">
        <v>20</v>
      </c>
      <c r="F23" s="56"/>
      <c r="G23" s="57">
        <f t="shared" si="2"/>
        <v>0</v>
      </c>
      <c r="H23" s="57">
        <f t="shared" si="3"/>
        <v>0</v>
      </c>
    </row>
    <row r="24" spans="1:8" x14ac:dyDescent="0.2">
      <c r="A24" s="110"/>
      <c r="B24" s="98"/>
      <c r="C24" s="97"/>
      <c r="D24" s="97"/>
      <c r="E24" s="2">
        <v>50</v>
      </c>
      <c r="F24" s="56"/>
      <c r="G24" s="57">
        <f t="shared" si="2"/>
        <v>0</v>
      </c>
      <c r="H24" s="57">
        <f t="shared" si="3"/>
        <v>0</v>
      </c>
    </row>
    <row r="25" spans="1:8" x14ac:dyDescent="0.2">
      <c r="A25" s="110"/>
      <c r="B25" s="98"/>
      <c r="C25" s="97"/>
      <c r="D25" s="97"/>
      <c r="E25" s="2">
        <v>100</v>
      </c>
      <c r="F25" s="56"/>
      <c r="G25" s="57">
        <f t="shared" si="2"/>
        <v>0</v>
      </c>
      <c r="H25" s="57">
        <f t="shared" si="3"/>
        <v>0</v>
      </c>
    </row>
    <row r="26" spans="1:8" x14ac:dyDescent="0.2">
      <c r="A26" s="110" t="s">
        <v>39</v>
      </c>
      <c r="B26" s="98">
        <v>0.05</v>
      </c>
      <c r="C26" s="97" t="e">
        <f>AVERAGE(F26:F28)</f>
        <v>#DIV/0!</v>
      </c>
      <c r="D26" s="97" t="e">
        <f>+C26*$B$26</f>
        <v>#DIV/0!</v>
      </c>
      <c r="E26" s="2">
        <v>20</v>
      </c>
      <c r="F26" s="56"/>
      <c r="G26" s="57">
        <f t="shared" si="2"/>
        <v>0</v>
      </c>
      <c r="H26" s="57">
        <f t="shared" si="3"/>
        <v>0</v>
      </c>
    </row>
    <row r="27" spans="1:8" x14ac:dyDescent="0.2">
      <c r="A27" s="110"/>
      <c r="B27" s="98"/>
      <c r="C27" s="97"/>
      <c r="D27" s="97"/>
      <c r="E27" s="2">
        <v>50</v>
      </c>
      <c r="F27" s="56"/>
      <c r="G27" s="57">
        <f t="shared" si="2"/>
        <v>0</v>
      </c>
      <c r="H27" s="57">
        <f t="shared" si="3"/>
        <v>0</v>
      </c>
    </row>
    <row r="28" spans="1:8" x14ac:dyDescent="0.2">
      <c r="A28" s="110"/>
      <c r="B28" s="98"/>
      <c r="C28" s="97"/>
      <c r="D28" s="97"/>
      <c r="E28" s="2">
        <v>100</v>
      </c>
      <c r="F28" s="56"/>
      <c r="G28" s="57">
        <f t="shared" si="2"/>
        <v>0</v>
      </c>
      <c r="H28" s="57">
        <f t="shared" si="3"/>
        <v>0</v>
      </c>
    </row>
    <row r="29" spans="1:8" ht="15" customHeight="1" x14ac:dyDescent="0.2">
      <c r="A29" s="93" t="s">
        <v>40</v>
      </c>
      <c r="B29" s="98">
        <v>0.05</v>
      </c>
      <c r="C29" s="97" t="e">
        <f>AVERAGE(F29:F31)</f>
        <v>#DIV/0!</v>
      </c>
      <c r="D29" s="97" t="e">
        <f>+C29*$B$29</f>
        <v>#DIV/0!</v>
      </c>
      <c r="E29" s="2">
        <v>20</v>
      </c>
      <c r="F29" s="56"/>
      <c r="G29" s="57">
        <f t="shared" si="1"/>
        <v>0</v>
      </c>
      <c r="H29" s="57">
        <f t="shared" si="0"/>
        <v>0</v>
      </c>
    </row>
    <row r="30" spans="1:8" x14ac:dyDescent="0.2">
      <c r="A30" s="93"/>
      <c r="B30" s="98"/>
      <c r="C30" s="97"/>
      <c r="D30" s="97"/>
      <c r="E30" s="2">
        <v>50</v>
      </c>
      <c r="F30" s="56"/>
      <c r="G30" s="57">
        <f t="shared" si="1"/>
        <v>0</v>
      </c>
      <c r="H30" s="57">
        <f t="shared" ref="H30:H38" si="4">+G30+F30</f>
        <v>0</v>
      </c>
    </row>
    <row r="31" spans="1:8" x14ac:dyDescent="0.2">
      <c r="A31" s="93"/>
      <c r="B31" s="98"/>
      <c r="C31" s="97"/>
      <c r="D31" s="97"/>
      <c r="E31" s="2">
        <v>100</v>
      </c>
      <c r="F31" s="56"/>
      <c r="G31" s="57">
        <f t="shared" si="1"/>
        <v>0</v>
      </c>
      <c r="H31" s="57">
        <f t="shared" si="4"/>
        <v>0</v>
      </c>
    </row>
    <row r="32" spans="1:8" ht="15" customHeight="1" x14ac:dyDescent="0.2">
      <c r="A32" s="93" t="s">
        <v>41</v>
      </c>
      <c r="B32" s="98">
        <v>0.05</v>
      </c>
      <c r="C32" s="97" t="e">
        <f>AVERAGE(F32:F34)</f>
        <v>#DIV/0!</v>
      </c>
      <c r="D32" s="97" t="e">
        <f>+C32*$B$32</f>
        <v>#DIV/0!</v>
      </c>
      <c r="E32" s="2">
        <v>20</v>
      </c>
      <c r="F32" s="56"/>
      <c r="G32" s="57">
        <f t="shared" si="1"/>
        <v>0</v>
      </c>
      <c r="H32" s="57">
        <f t="shared" si="4"/>
        <v>0</v>
      </c>
    </row>
    <row r="33" spans="1:8" x14ac:dyDescent="0.2">
      <c r="A33" s="93"/>
      <c r="B33" s="98"/>
      <c r="C33" s="97"/>
      <c r="D33" s="97"/>
      <c r="E33" s="2">
        <v>50</v>
      </c>
      <c r="F33" s="56"/>
      <c r="G33" s="57">
        <f t="shared" si="1"/>
        <v>0</v>
      </c>
      <c r="H33" s="57">
        <f t="shared" si="4"/>
        <v>0</v>
      </c>
    </row>
    <row r="34" spans="1:8" x14ac:dyDescent="0.2">
      <c r="A34" s="93"/>
      <c r="B34" s="98"/>
      <c r="C34" s="97"/>
      <c r="D34" s="97"/>
      <c r="E34" s="2">
        <v>100</v>
      </c>
      <c r="F34" s="56"/>
      <c r="G34" s="57">
        <f t="shared" si="1"/>
        <v>0</v>
      </c>
      <c r="H34" s="57">
        <f t="shared" si="4"/>
        <v>0</v>
      </c>
    </row>
    <row r="35" spans="1:8" x14ac:dyDescent="0.2">
      <c r="A35" s="108" t="s">
        <v>42</v>
      </c>
      <c r="B35" s="100">
        <v>0.05</v>
      </c>
      <c r="C35" s="102" t="e">
        <f>AVERAGE(F35:F38)</f>
        <v>#DIV/0!</v>
      </c>
      <c r="D35" s="102" t="e">
        <f>+C35*$B$35</f>
        <v>#DIV/0!</v>
      </c>
      <c r="E35" s="2">
        <v>20</v>
      </c>
      <c r="F35" s="56"/>
      <c r="G35" s="57">
        <f>+F35*0.08</f>
        <v>0</v>
      </c>
      <c r="H35" s="57">
        <f>+G35+F35</f>
        <v>0</v>
      </c>
    </row>
    <row r="36" spans="1:8" x14ac:dyDescent="0.2">
      <c r="A36" s="109"/>
      <c r="B36" s="101"/>
      <c r="C36" s="103"/>
      <c r="D36" s="103"/>
      <c r="E36" s="2">
        <v>50</v>
      </c>
      <c r="F36" s="56"/>
      <c r="G36" s="57">
        <f t="shared" si="1"/>
        <v>0</v>
      </c>
      <c r="H36" s="57">
        <f t="shared" si="4"/>
        <v>0</v>
      </c>
    </row>
    <row r="37" spans="1:8" x14ac:dyDescent="0.2">
      <c r="A37" s="109"/>
      <c r="B37" s="101"/>
      <c r="C37" s="103"/>
      <c r="D37" s="103"/>
      <c r="E37" s="2">
        <v>100</v>
      </c>
      <c r="F37" s="56"/>
      <c r="G37" s="57">
        <f t="shared" si="1"/>
        <v>0</v>
      </c>
      <c r="H37" s="57">
        <f t="shared" si="4"/>
        <v>0</v>
      </c>
    </row>
    <row r="38" spans="1:8" x14ac:dyDescent="0.2">
      <c r="A38" s="109"/>
      <c r="B38" s="101"/>
      <c r="C38" s="103"/>
      <c r="D38" s="103"/>
      <c r="E38" s="2">
        <v>500</v>
      </c>
      <c r="F38" s="56"/>
      <c r="G38" s="57">
        <f t="shared" si="1"/>
        <v>0</v>
      </c>
      <c r="H38" s="57">
        <f t="shared" si="4"/>
        <v>0</v>
      </c>
    </row>
    <row r="39" spans="1:8" s="4" customFormat="1" ht="15" customHeight="1" x14ac:dyDescent="0.2">
      <c r="A39" s="73" t="s">
        <v>18</v>
      </c>
      <c r="B39" s="74">
        <f>SUM(B3:B38)</f>
        <v>1</v>
      </c>
      <c r="C39" s="75" t="e">
        <f>+SUM(C3:C38)</f>
        <v>#DIV/0!</v>
      </c>
      <c r="D39" s="75" t="e">
        <f>+SUM(D3:D38)</f>
        <v>#DIV/0!</v>
      </c>
    </row>
    <row r="40" spans="1:8" x14ac:dyDescent="0.2">
      <c r="B40" s="5"/>
      <c r="E40" s="4"/>
      <c r="F40" s="4"/>
      <c r="G40" s="4"/>
      <c r="H40" s="4"/>
    </row>
    <row r="41" spans="1:8" ht="83.25" customHeight="1" x14ac:dyDescent="0.2">
      <c r="A41" s="107" t="s">
        <v>43</v>
      </c>
      <c r="B41" s="107"/>
      <c r="C41" s="107"/>
      <c r="D41" s="107"/>
      <c r="E41" s="107"/>
      <c r="F41" s="107"/>
      <c r="G41" s="107"/>
      <c r="H41" s="107"/>
    </row>
    <row r="42" spans="1:8" x14ac:dyDescent="0.2">
      <c r="B42" s="5"/>
    </row>
    <row r="43" spans="1:8" ht="15" thickBot="1" x14ac:dyDescent="0.25">
      <c r="A43" s="1" t="s">
        <v>20</v>
      </c>
      <c r="B43" s="96"/>
      <c r="C43" s="96"/>
      <c r="D43" s="96"/>
    </row>
    <row r="44" spans="1:8" ht="15" thickBot="1" x14ac:dyDescent="0.25">
      <c r="A44" s="1" t="s">
        <v>21</v>
      </c>
      <c r="B44" s="96"/>
      <c r="C44" s="96"/>
      <c r="D44" s="96"/>
    </row>
    <row r="45" spans="1:8" ht="15" thickBot="1" x14ac:dyDescent="0.25">
      <c r="A45" s="1" t="s">
        <v>22</v>
      </c>
      <c r="B45" s="96"/>
      <c r="C45" s="96"/>
      <c r="D45" s="96"/>
    </row>
    <row r="46" spans="1:8" ht="15" thickBot="1" x14ac:dyDescent="0.25">
      <c r="A46" s="1" t="s">
        <v>23</v>
      </c>
      <c r="B46" s="96"/>
      <c r="C46" s="96"/>
      <c r="D46" s="96"/>
    </row>
    <row r="47" spans="1:8" x14ac:dyDescent="0.2">
      <c r="B47" s="5"/>
    </row>
    <row r="48" spans="1:8" x14ac:dyDescent="0.2">
      <c r="B48" s="5"/>
    </row>
  </sheetData>
  <mergeCells count="50">
    <mergeCell ref="A26:A28"/>
    <mergeCell ref="A23:A25"/>
    <mergeCell ref="B46:D46"/>
    <mergeCell ref="B43:D43"/>
    <mergeCell ref="C32:C34"/>
    <mergeCell ref="D32:D34"/>
    <mergeCell ref="C23:C25"/>
    <mergeCell ref="D23:D25"/>
    <mergeCell ref="A41:H41"/>
    <mergeCell ref="A35:A38"/>
    <mergeCell ref="B35:B38"/>
    <mergeCell ref="C35:C38"/>
    <mergeCell ref="B32:B34"/>
    <mergeCell ref="B45:D45"/>
    <mergeCell ref="D29:D31"/>
    <mergeCell ref="D35:D38"/>
    <mergeCell ref="D26:D28"/>
    <mergeCell ref="A29:A31"/>
    <mergeCell ref="D6:D8"/>
    <mergeCell ref="B26:B28"/>
    <mergeCell ref="C12:C15"/>
    <mergeCell ref="A1:H1"/>
    <mergeCell ref="A6:A8"/>
    <mergeCell ref="B6:B8"/>
    <mergeCell ref="A12:A15"/>
    <mergeCell ref="B9:B11"/>
    <mergeCell ref="B12:B15"/>
    <mergeCell ref="D9:D11"/>
    <mergeCell ref="C3:C5"/>
    <mergeCell ref="B3:B5"/>
    <mergeCell ref="A3:A5"/>
    <mergeCell ref="C6:C8"/>
    <mergeCell ref="D3:D5"/>
    <mergeCell ref="D20:D22"/>
    <mergeCell ref="A32:A34"/>
    <mergeCell ref="A20:A22"/>
    <mergeCell ref="B44:D44"/>
    <mergeCell ref="C9:C11"/>
    <mergeCell ref="D16:D19"/>
    <mergeCell ref="B16:B19"/>
    <mergeCell ref="B23:B25"/>
    <mergeCell ref="B29:B31"/>
    <mergeCell ref="C16:C19"/>
    <mergeCell ref="C29:C31"/>
    <mergeCell ref="D12:D15"/>
    <mergeCell ref="B20:B22"/>
    <mergeCell ref="C26:C28"/>
    <mergeCell ref="A9:A11"/>
    <mergeCell ref="C20:C22"/>
    <mergeCell ref="A16:A19"/>
  </mergeCells>
  <pageMargins left="0.15748031496062992" right="0.15748031496062992" top="0.74803149606299213" bottom="0.74803149606299213" header="0.31496062992125984" footer="0.31496062992125984"/>
  <pageSetup scale="90" orientation="landscape" horizontalDpi="4294967294" verticalDpi="4294967294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Y35"/>
  <sheetViews>
    <sheetView zoomScale="120" zoomScaleNormal="120" workbookViewId="0">
      <pane xSplit="2" ySplit="2" topLeftCell="C25" activePane="bottomRight" state="frozen"/>
      <selection pane="topRight" activeCell="G1" sqref="G1"/>
      <selection pane="bottomLeft" activeCell="A5" sqref="A5"/>
      <selection pane="bottomRight" activeCell="D30" sqref="D30:E30"/>
    </sheetView>
  </sheetViews>
  <sheetFormatPr baseColWidth="10" defaultColWidth="11.42578125" defaultRowHeight="12" x14ac:dyDescent="0.2"/>
  <cols>
    <col min="1" max="1" width="36.42578125" style="4" customWidth="1"/>
    <col min="2" max="2" width="10" style="4" customWidth="1"/>
    <col min="3" max="3" width="8.7109375" style="12" bestFit="1" customWidth="1"/>
    <col min="4" max="4" width="8.7109375" style="14" bestFit="1" customWidth="1"/>
    <col min="5" max="5" width="22.85546875" style="12" customWidth="1"/>
    <col min="6" max="6" width="10.28515625" style="12" bestFit="1" customWidth="1"/>
    <col min="7" max="7" width="10" style="13" customWidth="1"/>
    <col min="8" max="8" width="11.42578125" style="43" customWidth="1"/>
    <col min="9" max="9" width="14.42578125" style="43" bestFit="1" customWidth="1"/>
    <col min="10" max="10" width="11.42578125" style="4" customWidth="1"/>
    <col min="11" max="11" width="11.42578125" style="4"/>
    <col min="12" max="12" width="11.42578125" style="59"/>
    <col min="13" max="16384" width="11.42578125" style="4"/>
  </cols>
  <sheetData>
    <row r="1" spans="1:25" ht="30" customHeight="1" x14ac:dyDescent="0.2">
      <c r="A1" s="118" t="s">
        <v>44</v>
      </c>
      <c r="B1" s="118"/>
      <c r="C1" s="118"/>
      <c r="D1" s="118"/>
      <c r="E1" s="118"/>
      <c r="F1" s="118"/>
      <c r="G1" s="118"/>
      <c r="H1" s="118"/>
      <c r="I1" s="119"/>
    </row>
    <row r="2" spans="1:25" ht="31.5" customHeight="1" x14ac:dyDescent="0.2">
      <c r="A2" s="60" t="s">
        <v>45</v>
      </c>
      <c r="B2" s="60" t="s">
        <v>2</v>
      </c>
      <c r="C2" s="60" t="s">
        <v>3</v>
      </c>
      <c r="D2" s="61" t="s">
        <v>46</v>
      </c>
      <c r="E2" s="62" t="s">
        <v>25</v>
      </c>
      <c r="F2" s="62" t="s">
        <v>47</v>
      </c>
      <c r="G2" s="63" t="s">
        <v>48</v>
      </c>
      <c r="H2" s="64" t="s">
        <v>7</v>
      </c>
      <c r="I2" s="64" t="s">
        <v>8</v>
      </c>
    </row>
    <row r="3" spans="1:25" s="11" customFormat="1" ht="37.5" customHeight="1" x14ac:dyDescent="0.2">
      <c r="A3" s="16" t="s">
        <v>49</v>
      </c>
      <c r="B3" s="10">
        <v>0.1</v>
      </c>
      <c r="C3" s="3">
        <f>+G3</f>
        <v>0</v>
      </c>
      <c r="D3" s="3">
        <f>+C3*B3</f>
        <v>0</v>
      </c>
      <c r="E3" s="17" t="s">
        <v>50</v>
      </c>
      <c r="F3" s="49">
        <v>1</v>
      </c>
      <c r="G3" s="24"/>
      <c r="H3" s="24">
        <f>+G3*0.19</f>
        <v>0</v>
      </c>
      <c r="I3" s="24">
        <f>+H3+G3</f>
        <v>0</v>
      </c>
      <c r="J3" s="4"/>
      <c r="K3" s="4"/>
      <c r="L3" s="5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54.75" customHeight="1" x14ac:dyDescent="0.2">
      <c r="A4" s="16" t="s">
        <v>51</v>
      </c>
      <c r="B4" s="10">
        <v>0.1</v>
      </c>
      <c r="C4" s="15">
        <f>+G4</f>
        <v>0</v>
      </c>
      <c r="D4" s="15">
        <f>+C4*B4</f>
        <v>0</v>
      </c>
      <c r="E4" s="18" t="s">
        <v>52</v>
      </c>
      <c r="F4" s="49">
        <v>1</v>
      </c>
      <c r="G4" s="50"/>
      <c r="H4" s="24">
        <f t="shared" ref="H4:H25" si="0">+G4*0.19</f>
        <v>0</v>
      </c>
      <c r="I4" s="24">
        <f t="shared" ref="I4:I25" si="1">+H4+G4</f>
        <v>0</v>
      </c>
      <c r="J4" s="4"/>
      <c r="K4" s="4"/>
      <c r="L4" s="5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51" customHeight="1" x14ac:dyDescent="0.2">
      <c r="A5" s="19" t="s">
        <v>53</v>
      </c>
      <c r="B5" s="10">
        <v>0.15</v>
      </c>
      <c r="C5" s="15">
        <f>+G5</f>
        <v>0</v>
      </c>
      <c r="D5" s="15">
        <f>+C5*B5</f>
        <v>0</v>
      </c>
      <c r="E5" s="10" t="s">
        <v>54</v>
      </c>
      <c r="F5" s="2">
        <v>1</v>
      </c>
      <c r="G5" s="51"/>
      <c r="H5" s="24">
        <f t="shared" si="0"/>
        <v>0</v>
      </c>
      <c r="I5" s="24">
        <f t="shared" si="1"/>
        <v>0</v>
      </c>
    </row>
    <row r="6" spans="1:25" ht="32.25" customHeight="1" x14ac:dyDescent="0.2">
      <c r="A6" s="115" t="s">
        <v>55</v>
      </c>
      <c r="B6" s="108">
        <v>0.1</v>
      </c>
      <c r="C6" s="121" t="e">
        <f>+AVERAGE(G6:G9)</f>
        <v>#DIV/0!</v>
      </c>
      <c r="D6" s="102" t="e">
        <f>+C6*$B$10</f>
        <v>#DIV/0!</v>
      </c>
      <c r="E6" s="108" t="s">
        <v>56</v>
      </c>
      <c r="F6" s="2">
        <v>100</v>
      </c>
      <c r="G6" s="51"/>
      <c r="H6" s="24">
        <f>+G6*0.19</f>
        <v>0</v>
      </c>
      <c r="I6" s="24">
        <f>+H6+G6</f>
        <v>0</v>
      </c>
    </row>
    <row r="7" spans="1:25" ht="27" customHeight="1" x14ac:dyDescent="0.2">
      <c r="A7" s="116"/>
      <c r="B7" s="109"/>
      <c r="C7" s="122"/>
      <c r="D7" s="103"/>
      <c r="E7" s="109"/>
      <c r="F7" s="2">
        <v>300</v>
      </c>
      <c r="G7" s="51"/>
      <c r="H7" s="24">
        <f t="shared" si="0"/>
        <v>0</v>
      </c>
      <c r="I7" s="24">
        <f t="shared" si="1"/>
        <v>0</v>
      </c>
    </row>
    <row r="8" spans="1:25" ht="26.25" customHeight="1" x14ac:dyDescent="0.2">
      <c r="A8" s="116"/>
      <c r="B8" s="109"/>
      <c r="C8" s="122"/>
      <c r="D8" s="103"/>
      <c r="E8" s="109"/>
      <c r="F8" s="2">
        <v>500</v>
      </c>
      <c r="G8" s="51"/>
      <c r="H8" s="24">
        <f t="shared" si="0"/>
        <v>0</v>
      </c>
      <c r="I8" s="24">
        <f t="shared" si="1"/>
        <v>0</v>
      </c>
    </row>
    <row r="9" spans="1:25" ht="23.25" customHeight="1" x14ac:dyDescent="0.2">
      <c r="A9" s="117"/>
      <c r="B9" s="120"/>
      <c r="C9" s="123"/>
      <c r="D9" s="104"/>
      <c r="E9" s="120"/>
      <c r="F9" s="2">
        <v>1000</v>
      </c>
      <c r="G9" s="51"/>
      <c r="H9" s="24">
        <f t="shared" si="0"/>
        <v>0</v>
      </c>
      <c r="I9" s="24">
        <f t="shared" si="1"/>
        <v>0</v>
      </c>
    </row>
    <row r="10" spans="1:25" ht="38.25" customHeight="1" x14ac:dyDescent="0.2">
      <c r="A10" s="115" t="s">
        <v>57</v>
      </c>
      <c r="B10" s="108">
        <v>0.1</v>
      </c>
      <c r="C10" s="121" t="e">
        <f>+AVERAGE(G10:G13)</f>
        <v>#DIV/0!</v>
      </c>
      <c r="D10" s="102" t="e">
        <f>+C10*$B$10</f>
        <v>#DIV/0!</v>
      </c>
      <c r="E10" s="108" t="s">
        <v>56</v>
      </c>
      <c r="F10" s="2">
        <v>100</v>
      </c>
      <c r="G10" s="51"/>
      <c r="H10" s="24">
        <f t="shared" si="0"/>
        <v>0</v>
      </c>
      <c r="I10" s="24">
        <f t="shared" si="1"/>
        <v>0</v>
      </c>
    </row>
    <row r="11" spans="1:25" ht="16.5" customHeight="1" x14ac:dyDescent="0.2">
      <c r="A11" s="116"/>
      <c r="B11" s="109"/>
      <c r="C11" s="122"/>
      <c r="D11" s="103"/>
      <c r="E11" s="109"/>
      <c r="F11" s="2">
        <v>300</v>
      </c>
      <c r="G11" s="51"/>
      <c r="H11" s="24">
        <f t="shared" si="0"/>
        <v>0</v>
      </c>
      <c r="I11" s="24">
        <f t="shared" si="1"/>
        <v>0</v>
      </c>
    </row>
    <row r="12" spans="1:25" ht="16.5" customHeight="1" x14ac:dyDescent="0.2">
      <c r="A12" s="116"/>
      <c r="B12" s="109"/>
      <c r="C12" s="122"/>
      <c r="D12" s="103"/>
      <c r="E12" s="109"/>
      <c r="F12" s="2">
        <v>500</v>
      </c>
      <c r="G12" s="51"/>
      <c r="H12" s="24">
        <f t="shared" si="0"/>
        <v>0</v>
      </c>
      <c r="I12" s="24">
        <f t="shared" si="1"/>
        <v>0</v>
      </c>
    </row>
    <row r="13" spans="1:25" ht="16.5" customHeight="1" x14ac:dyDescent="0.2">
      <c r="A13" s="117"/>
      <c r="B13" s="120"/>
      <c r="C13" s="123"/>
      <c r="D13" s="104"/>
      <c r="E13" s="120"/>
      <c r="F13" s="2">
        <v>1000</v>
      </c>
      <c r="G13" s="51"/>
      <c r="H13" s="24">
        <f t="shared" si="0"/>
        <v>0</v>
      </c>
      <c r="I13" s="24">
        <f t="shared" si="1"/>
        <v>0</v>
      </c>
    </row>
    <row r="14" spans="1:25" ht="16.5" customHeight="1" x14ac:dyDescent="0.2">
      <c r="A14" s="111" t="s">
        <v>58</v>
      </c>
      <c r="B14" s="110">
        <v>0.1</v>
      </c>
      <c r="C14" s="124" t="e">
        <f>+AVERAGE(G14:G16)</f>
        <v>#DIV/0!</v>
      </c>
      <c r="D14" s="124" t="e">
        <f>+C14*B14</f>
        <v>#DIV/0!</v>
      </c>
      <c r="E14" s="106" t="s">
        <v>56</v>
      </c>
      <c r="F14" s="21">
        <v>10</v>
      </c>
      <c r="G14" s="52"/>
      <c r="H14" s="24">
        <f t="shared" si="0"/>
        <v>0</v>
      </c>
      <c r="I14" s="24">
        <f t="shared" si="1"/>
        <v>0</v>
      </c>
    </row>
    <row r="15" spans="1:25" ht="16.5" customHeight="1" x14ac:dyDescent="0.2">
      <c r="A15" s="111"/>
      <c r="B15" s="110"/>
      <c r="C15" s="124"/>
      <c r="D15" s="124"/>
      <c r="E15" s="93"/>
      <c r="F15" s="21">
        <v>20</v>
      </c>
      <c r="G15" s="52"/>
      <c r="H15" s="24">
        <f t="shared" si="0"/>
        <v>0</v>
      </c>
      <c r="I15" s="24">
        <f t="shared" si="1"/>
        <v>0</v>
      </c>
    </row>
    <row r="16" spans="1:25" ht="16.5" customHeight="1" x14ac:dyDescent="0.2">
      <c r="A16" s="111"/>
      <c r="B16" s="110"/>
      <c r="C16" s="124"/>
      <c r="D16" s="124"/>
      <c r="E16" s="93"/>
      <c r="F16" s="22">
        <v>50</v>
      </c>
      <c r="G16" s="52"/>
      <c r="H16" s="24">
        <f t="shared" si="0"/>
        <v>0</v>
      </c>
      <c r="I16" s="24">
        <f t="shared" si="1"/>
        <v>0</v>
      </c>
    </row>
    <row r="17" spans="1:9" ht="20.100000000000001" customHeight="1" x14ac:dyDescent="0.2">
      <c r="A17" s="115" t="s">
        <v>59</v>
      </c>
      <c r="B17" s="108">
        <v>0.05</v>
      </c>
      <c r="C17" s="124" t="e">
        <f>+AVERAGE(G17:G19)</f>
        <v>#DIV/0!</v>
      </c>
      <c r="D17" s="124" t="e">
        <f>+C17*$B$17</f>
        <v>#DIV/0!</v>
      </c>
      <c r="E17" s="108" t="s">
        <v>60</v>
      </c>
      <c r="F17" s="2" t="s">
        <v>61</v>
      </c>
      <c r="G17" s="51"/>
      <c r="H17" s="24">
        <f t="shared" si="0"/>
        <v>0</v>
      </c>
      <c r="I17" s="24">
        <f t="shared" si="1"/>
        <v>0</v>
      </c>
    </row>
    <row r="18" spans="1:9" ht="20.100000000000001" customHeight="1" x14ac:dyDescent="0.2">
      <c r="A18" s="116"/>
      <c r="B18" s="109"/>
      <c r="C18" s="124"/>
      <c r="D18" s="124"/>
      <c r="E18" s="109"/>
      <c r="F18" s="2" t="s">
        <v>62</v>
      </c>
      <c r="G18" s="51"/>
      <c r="H18" s="24">
        <f t="shared" si="0"/>
        <v>0</v>
      </c>
      <c r="I18" s="24">
        <f t="shared" si="1"/>
        <v>0</v>
      </c>
    </row>
    <row r="19" spans="1:9" ht="20.100000000000001" customHeight="1" x14ac:dyDescent="0.2">
      <c r="A19" s="117"/>
      <c r="B19" s="120"/>
      <c r="C19" s="124"/>
      <c r="D19" s="124"/>
      <c r="E19" s="120"/>
      <c r="F19" s="2" t="s">
        <v>63</v>
      </c>
      <c r="G19" s="51"/>
      <c r="H19" s="24">
        <f t="shared" si="0"/>
        <v>0</v>
      </c>
      <c r="I19" s="24">
        <f t="shared" si="1"/>
        <v>0</v>
      </c>
    </row>
    <row r="20" spans="1:9" ht="48" x14ac:dyDescent="0.2">
      <c r="A20" s="47" t="s">
        <v>64</v>
      </c>
      <c r="B20" s="10">
        <v>0.05</v>
      </c>
      <c r="C20" s="3">
        <f t="shared" ref="C20:C25" si="2">+G20</f>
        <v>0</v>
      </c>
      <c r="D20" s="3">
        <f t="shared" ref="D20:D25" si="3">+C20*B20</f>
        <v>0</v>
      </c>
      <c r="E20" s="17" t="s">
        <v>50</v>
      </c>
      <c r="F20" s="49">
        <v>1</v>
      </c>
      <c r="G20" s="24"/>
      <c r="H20" s="24">
        <f>+G20*0.19</f>
        <v>0</v>
      </c>
      <c r="I20" s="24">
        <f>+H20+G20</f>
        <v>0</v>
      </c>
    </row>
    <row r="21" spans="1:9" ht="36.75" customHeight="1" x14ac:dyDescent="0.2">
      <c r="A21" s="47" t="s">
        <v>65</v>
      </c>
      <c r="B21" s="10">
        <v>0.05</v>
      </c>
      <c r="C21" s="3">
        <f t="shared" si="2"/>
        <v>0</v>
      </c>
      <c r="D21" s="3">
        <f t="shared" si="3"/>
        <v>0</v>
      </c>
      <c r="E21" s="17" t="s">
        <v>50</v>
      </c>
      <c r="F21" s="49">
        <v>1</v>
      </c>
      <c r="G21" s="24"/>
      <c r="H21" s="24">
        <f>+G21*0.19</f>
        <v>0</v>
      </c>
      <c r="I21" s="24">
        <f>+H21+G21</f>
        <v>0</v>
      </c>
    </row>
    <row r="22" spans="1:9" ht="56.25" customHeight="1" x14ac:dyDescent="0.2">
      <c r="A22" s="48" t="s">
        <v>66</v>
      </c>
      <c r="B22" s="23">
        <v>0.05</v>
      </c>
      <c r="C22" s="20">
        <f t="shared" si="2"/>
        <v>0</v>
      </c>
      <c r="D22" s="3">
        <f t="shared" si="3"/>
        <v>0</v>
      </c>
      <c r="E22" s="10" t="s">
        <v>67</v>
      </c>
      <c r="F22" s="2">
        <v>1</v>
      </c>
      <c r="G22" s="51"/>
      <c r="H22" s="24">
        <f t="shared" si="0"/>
        <v>0</v>
      </c>
      <c r="I22" s="24">
        <f t="shared" si="1"/>
        <v>0</v>
      </c>
    </row>
    <row r="23" spans="1:9" ht="51" customHeight="1" x14ac:dyDescent="0.2">
      <c r="A23" s="48" t="s">
        <v>68</v>
      </c>
      <c r="B23" s="23">
        <v>0.05</v>
      </c>
      <c r="C23" s="20">
        <f t="shared" si="2"/>
        <v>0</v>
      </c>
      <c r="D23" s="3">
        <f t="shared" si="3"/>
        <v>0</v>
      </c>
      <c r="E23" s="10" t="s">
        <v>67</v>
      </c>
      <c r="F23" s="2">
        <v>1</v>
      </c>
      <c r="G23" s="51"/>
      <c r="H23" s="24">
        <f t="shared" si="0"/>
        <v>0</v>
      </c>
      <c r="I23" s="24">
        <f t="shared" si="1"/>
        <v>0</v>
      </c>
    </row>
    <row r="24" spans="1:9" ht="51" customHeight="1" x14ac:dyDescent="0.2">
      <c r="A24" s="48" t="s">
        <v>69</v>
      </c>
      <c r="B24" s="23">
        <v>0.05</v>
      </c>
      <c r="C24" s="20">
        <f t="shared" si="2"/>
        <v>0</v>
      </c>
      <c r="D24" s="3">
        <f t="shared" si="3"/>
        <v>0</v>
      </c>
      <c r="E24" s="10" t="s">
        <v>67</v>
      </c>
      <c r="F24" s="2">
        <v>1</v>
      </c>
      <c r="G24" s="51"/>
      <c r="H24" s="24">
        <f t="shared" si="0"/>
        <v>0</v>
      </c>
      <c r="I24" s="24">
        <f t="shared" si="1"/>
        <v>0</v>
      </c>
    </row>
    <row r="25" spans="1:9" ht="51" customHeight="1" x14ac:dyDescent="0.2">
      <c r="A25" s="48" t="s">
        <v>70</v>
      </c>
      <c r="B25" s="23">
        <v>0.05</v>
      </c>
      <c r="C25" s="20">
        <f t="shared" si="2"/>
        <v>0</v>
      </c>
      <c r="D25" s="3">
        <f t="shared" si="3"/>
        <v>0</v>
      </c>
      <c r="E25" s="10" t="s">
        <v>67</v>
      </c>
      <c r="F25" s="2">
        <v>1</v>
      </c>
      <c r="G25" s="51"/>
      <c r="H25" s="24">
        <f t="shared" si="0"/>
        <v>0</v>
      </c>
      <c r="I25" s="24">
        <f t="shared" si="1"/>
        <v>0</v>
      </c>
    </row>
    <row r="26" spans="1:9" ht="22.5" customHeight="1" x14ac:dyDescent="0.2">
      <c r="A26" s="76" t="s">
        <v>18</v>
      </c>
      <c r="B26" s="77">
        <f>SUM(B3:B25)</f>
        <v>1.0000000000000002</v>
      </c>
      <c r="C26" s="61" t="e">
        <f>+SUM(C3:C25)</f>
        <v>#DIV/0!</v>
      </c>
      <c r="D26" s="61" t="e">
        <f>+SUM(D3:D25)</f>
        <v>#DIV/0!</v>
      </c>
      <c r="E26" s="43"/>
      <c r="F26" s="43"/>
      <c r="G26" s="43"/>
    </row>
    <row r="27" spans="1:9" x14ac:dyDescent="0.2">
      <c r="E27" s="43"/>
      <c r="F27" s="43"/>
      <c r="G27" s="43"/>
    </row>
    <row r="28" spans="1:9" ht="43.5" customHeight="1" x14ac:dyDescent="0.2">
      <c r="A28" s="113" t="s">
        <v>71</v>
      </c>
      <c r="B28" s="114"/>
      <c r="C28" s="114"/>
      <c r="D28" s="114"/>
      <c r="E28" s="114"/>
    </row>
    <row r="31" spans="1:9" ht="15" thickBot="1" x14ac:dyDescent="0.25">
      <c r="A31" s="1" t="s">
        <v>20</v>
      </c>
      <c r="B31" s="96"/>
      <c r="C31" s="96"/>
      <c r="D31" s="96"/>
    </row>
    <row r="32" spans="1:9" ht="15" thickBot="1" x14ac:dyDescent="0.25">
      <c r="A32" s="1" t="s">
        <v>21</v>
      </c>
      <c r="B32" s="112"/>
      <c r="C32" s="112"/>
      <c r="D32" s="112"/>
    </row>
    <row r="33" spans="1:4" ht="15" thickBot="1" x14ac:dyDescent="0.25">
      <c r="A33" s="1" t="s">
        <v>22</v>
      </c>
      <c r="B33" s="112"/>
      <c r="C33" s="112"/>
      <c r="D33" s="112"/>
    </row>
    <row r="34" spans="1:4" ht="15" thickBot="1" x14ac:dyDescent="0.25">
      <c r="A34" s="1" t="s">
        <v>72</v>
      </c>
      <c r="B34" s="112"/>
      <c r="C34" s="112"/>
      <c r="D34" s="112"/>
    </row>
    <row r="35" spans="1:4" ht="15" thickBot="1" x14ac:dyDescent="0.25">
      <c r="A35" s="1" t="s">
        <v>23</v>
      </c>
      <c r="B35" s="112"/>
      <c r="C35" s="112"/>
      <c r="D35" s="112"/>
    </row>
  </sheetData>
  <mergeCells count="27">
    <mergeCell ref="A1:I1"/>
    <mergeCell ref="A10:A13"/>
    <mergeCell ref="B10:B13"/>
    <mergeCell ref="C10:C13"/>
    <mergeCell ref="D10:D13"/>
    <mergeCell ref="E10:E13"/>
    <mergeCell ref="A6:A9"/>
    <mergeCell ref="B6:B9"/>
    <mergeCell ref="C6:C9"/>
    <mergeCell ref="D6:D9"/>
    <mergeCell ref="E6:E9"/>
    <mergeCell ref="A14:A16"/>
    <mergeCell ref="B14:B16"/>
    <mergeCell ref="B35:D35"/>
    <mergeCell ref="B32:D32"/>
    <mergeCell ref="B33:D33"/>
    <mergeCell ref="B34:D34"/>
    <mergeCell ref="B31:D31"/>
    <mergeCell ref="A28:E28"/>
    <mergeCell ref="A17:A19"/>
    <mergeCell ref="B17:B19"/>
    <mergeCell ref="C17:C19"/>
    <mergeCell ref="D17:D19"/>
    <mergeCell ref="E17:E19"/>
    <mergeCell ref="C14:C16"/>
    <mergeCell ref="D14:D16"/>
    <mergeCell ref="E14:E16"/>
  </mergeCells>
  <pageMargins left="1.3385826771653544" right="0.15748031496062992" top="0.35433070866141736" bottom="0.74803149606299213" header="0.31496062992125984" footer="0.31496062992125984"/>
  <pageSetup scale="80" orientation="landscape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Personal</vt:lpstr>
      <vt:lpstr>Alimentación</vt:lpstr>
      <vt:lpstr> Bienes </vt:lpstr>
      <vt:lpstr>' Bienes '!Títulos_a_imprimir</vt:lpstr>
      <vt:lpstr>Alimentación!Títulos_a_imprimir</vt:lpstr>
      <vt:lpstr>Personal!Títulos_a_imprimir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liliana.delgado</dc:creator>
  <cp:keywords/>
  <dc:description/>
  <cp:lastModifiedBy>SUSAN</cp:lastModifiedBy>
  <cp:revision/>
  <dcterms:created xsi:type="dcterms:W3CDTF">2010-08-16T16:09:52Z</dcterms:created>
  <dcterms:modified xsi:type="dcterms:W3CDTF">2023-03-23T20:42:04Z</dcterms:modified>
  <cp:category/>
  <cp:contentStatus/>
</cp:coreProperties>
</file>