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pperez\Desktop\Benedan\Mercadeo\Mercadeo 2024\"/>
    </mc:Choice>
  </mc:AlternateContent>
  <xr:revisionPtr revIDLastSave="0" documentId="13_ncr:1_{6782CA11-5A1C-4D48-83AE-4E0D9ED8538F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Gran Formato" sheetId="4" r:id="rId1"/>
    <sheet name="Litografico" sheetId="6" r:id="rId2"/>
  </sheets>
  <definedNames>
    <definedName name="_xlnm.Print_Titles" localSheetId="0">'Gran Formato'!$1:$3</definedName>
    <definedName name="_xlnm.Print_Titles" localSheetId="1">Litografico!$1:$3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5" i="6" l="1"/>
  <c r="I5" i="6"/>
  <c r="J5" i="6"/>
  <c r="H6" i="6"/>
  <c r="I6" i="6" s="1"/>
  <c r="J6" i="6" s="1"/>
  <c r="H7" i="6"/>
  <c r="I7" i="6"/>
  <c r="J7" i="6" s="1"/>
  <c r="H8" i="6"/>
  <c r="I8" i="6"/>
  <c r="J8" i="6" s="1"/>
  <c r="H9" i="6"/>
  <c r="I9" i="6" s="1"/>
  <c r="J9" i="6" s="1"/>
  <c r="H4" i="6"/>
  <c r="I4" i="6" s="1"/>
  <c r="J4" i="6" s="1"/>
  <c r="J10" i="6" s="1"/>
  <c r="G21" i="4"/>
  <c r="H21" i="4"/>
  <c r="I21" i="4" s="1"/>
  <c r="G22" i="4"/>
  <c r="H22" i="4" s="1"/>
  <c r="I22" i="4" s="1"/>
  <c r="G23" i="4"/>
  <c r="H23" i="4"/>
  <c r="I23" i="4" s="1"/>
  <c r="G24" i="4"/>
  <c r="H24" i="4" s="1"/>
  <c r="I24" i="4" s="1"/>
  <c r="G25" i="4"/>
  <c r="H25" i="4" s="1"/>
  <c r="I25" i="4" s="1"/>
  <c r="G26" i="4"/>
  <c r="H26" i="4"/>
  <c r="I26" i="4"/>
  <c r="G27" i="4"/>
  <c r="H27" i="4" s="1"/>
  <c r="I27" i="4" s="1"/>
  <c r="E6" i="4"/>
  <c r="E5" i="4"/>
  <c r="G5" i="4"/>
  <c r="H5" i="4"/>
  <c r="I5" i="4" s="1"/>
  <c r="G6" i="4"/>
  <c r="H6" i="4" s="1"/>
  <c r="I6" i="4" s="1"/>
  <c r="G7" i="4"/>
  <c r="H7" i="4"/>
  <c r="G8" i="4"/>
  <c r="H8" i="4" s="1"/>
  <c r="G9" i="4"/>
  <c r="H9" i="4" s="1"/>
  <c r="G10" i="4"/>
  <c r="H10" i="4" s="1"/>
  <c r="I10" i="4" s="1"/>
  <c r="G11" i="4"/>
  <c r="H11" i="4" s="1"/>
  <c r="I11" i="4" s="1"/>
  <c r="G12" i="4"/>
  <c r="H12" i="4" s="1"/>
  <c r="I12" i="4" s="1"/>
  <c r="G13" i="4"/>
  <c r="H13" i="4" s="1"/>
  <c r="I13" i="4" s="1"/>
  <c r="G14" i="4"/>
  <c r="H14" i="4" s="1"/>
  <c r="I14" i="4" s="1"/>
  <c r="G15" i="4"/>
  <c r="H15" i="4"/>
  <c r="I15" i="4" s="1"/>
  <c r="G16" i="4"/>
  <c r="H16" i="4" s="1"/>
  <c r="I16" i="4" s="1"/>
  <c r="G17" i="4"/>
  <c r="H17" i="4" s="1"/>
  <c r="I17" i="4" s="1"/>
  <c r="G18" i="4"/>
  <c r="H18" i="4" s="1"/>
  <c r="I18" i="4" s="1"/>
  <c r="G19" i="4"/>
  <c r="H19" i="4" s="1"/>
  <c r="I19" i="4" s="1"/>
  <c r="G20" i="4"/>
  <c r="H20" i="4" s="1"/>
  <c r="I20" i="4" s="1"/>
  <c r="G28" i="4"/>
  <c r="H28" i="4" s="1"/>
  <c r="G29" i="4"/>
  <c r="H29" i="4" s="1"/>
  <c r="G30" i="4"/>
  <c r="H30" i="4" s="1"/>
  <c r="G31" i="4"/>
  <c r="H31" i="4" s="1"/>
  <c r="G32" i="4"/>
  <c r="H32" i="4" s="1"/>
  <c r="G33" i="4"/>
  <c r="H33" i="4"/>
  <c r="G34" i="4"/>
  <c r="H34" i="4" s="1"/>
  <c r="G35" i="4"/>
  <c r="H35" i="4" s="1"/>
  <c r="G36" i="4"/>
  <c r="H36" i="4" s="1"/>
  <c r="G37" i="4"/>
  <c r="H37" i="4" s="1"/>
  <c r="I37" i="4" s="1"/>
  <c r="G38" i="4"/>
  <c r="H38" i="4" s="1"/>
  <c r="G39" i="4"/>
  <c r="H39" i="4"/>
  <c r="I39" i="4" s="1"/>
  <c r="G40" i="4"/>
  <c r="H40" i="4" s="1"/>
  <c r="G41" i="4"/>
  <c r="H41" i="4"/>
  <c r="G42" i="4"/>
  <c r="H42" i="4" s="1"/>
  <c r="I42" i="4" s="1"/>
  <c r="G43" i="4"/>
  <c r="H43" i="4" s="1"/>
  <c r="G44" i="4"/>
  <c r="H44" i="4" s="1"/>
  <c r="G45" i="4"/>
  <c r="H45" i="4" s="1"/>
  <c r="I45" i="4" s="1"/>
  <c r="G46" i="4"/>
  <c r="H46" i="4" s="1"/>
  <c r="I46" i="4" s="1"/>
  <c r="G47" i="4"/>
  <c r="H47" i="4" s="1"/>
  <c r="G4" i="4"/>
  <c r="H4" i="4" s="1"/>
  <c r="F9" i="6"/>
  <c r="E47" i="4"/>
  <c r="E46" i="4"/>
  <c r="E45" i="4"/>
  <c r="E44" i="4"/>
  <c r="E43" i="4"/>
  <c r="E41" i="4"/>
  <c r="E40" i="4"/>
  <c r="E38" i="4"/>
  <c r="F6" i="6"/>
  <c r="F5" i="6"/>
  <c r="F4" i="6"/>
  <c r="E35" i="4"/>
  <c r="E9" i="4"/>
  <c r="I47" i="4" l="1"/>
  <c r="I40" i="4"/>
  <c r="I9" i="4"/>
  <c r="I38" i="4"/>
  <c r="I44" i="4"/>
  <c r="I41" i="4"/>
  <c r="I43" i="4"/>
  <c r="I35" i="4"/>
  <c r="F7" i="6"/>
  <c r="E34" i="4"/>
  <c r="I34" i="4" s="1"/>
  <c r="E36" i="4"/>
  <c r="I36" i="4" s="1"/>
  <c r="E33" i="4" l="1"/>
  <c r="I33" i="4" s="1"/>
  <c r="E32" i="4"/>
  <c r="I32" i="4" s="1"/>
  <c r="E31" i="4"/>
  <c r="I31" i="4" s="1"/>
  <c r="E30" i="4"/>
  <c r="I30" i="4" s="1"/>
  <c r="E8" i="4"/>
  <c r="I8" i="4" s="1"/>
  <c r="E28" i="4"/>
  <c r="I28" i="4" s="1"/>
  <c r="E29" i="4"/>
  <c r="I29" i="4" s="1"/>
  <c r="E7" i="4"/>
  <c r="I7" i="4" s="1"/>
  <c r="E4" i="4"/>
  <c r="I4" i="4" s="1"/>
  <c r="I48" i="4" s="1"/>
  <c r="F8" i="6" l="1"/>
</calcChain>
</file>

<file path=xl/sharedStrings.xml><?xml version="1.0" encoding="utf-8"?>
<sst xmlns="http://schemas.openxmlformats.org/spreadsheetml/2006/main" count="76" uniqueCount="62">
  <si>
    <t>Volantes</t>
  </si>
  <si>
    <t xml:space="preserve">Material </t>
  </si>
  <si>
    <t>Campaña</t>
  </si>
  <si>
    <t>Cantidad</t>
  </si>
  <si>
    <t>Espeficaciones</t>
  </si>
  <si>
    <t>Media Carta 14*21 cm
Doble Carta  4 x 4
Propalcote 115 gr
 Full Color</t>
  </si>
  <si>
    <t>Adhesivo 85x59</t>
  </si>
  <si>
    <t>Adhesivo 180x73</t>
  </si>
  <si>
    <t>Adhesivo 2.30x60</t>
  </si>
  <si>
    <r>
      <t xml:space="preserve">Vinilos Templo de Los Millones
</t>
    </r>
    <r>
      <rPr>
        <b/>
        <sz val="11"/>
        <color theme="1"/>
        <rFont val="Calibri"/>
        <family val="2"/>
        <scheme val="minor"/>
      </rPr>
      <t>(Se requiere retirar los vinilos existentes)</t>
    </r>
  </si>
  <si>
    <r>
      <t xml:space="preserve">Publicidad Set Sorteo
</t>
    </r>
    <r>
      <rPr>
        <b/>
        <sz val="11"/>
        <color theme="1"/>
        <rFont val="Calibri"/>
        <family val="2"/>
        <scheme val="minor"/>
      </rPr>
      <t>(Se requiere retirar los adhesivos existentes)</t>
    </r>
    <r>
      <rPr>
        <sz val="11"/>
        <color theme="1"/>
        <rFont val="Calibri"/>
        <family val="2"/>
        <scheme val="minor"/>
      </rPr>
      <t xml:space="preserve">
</t>
    </r>
  </si>
  <si>
    <t>Intalacion</t>
  </si>
  <si>
    <r>
      <t xml:space="preserve">Fachada sin Bastidores.
</t>
    </r>
    <r>
      <rPr>
        <b/>
        <sz val="11"/>
        <color theme="1"/>
        <rFont val="Calibri"/>
        <family val="2"/>
        <scheme val="minor"/>
      </rPr>
      <t>(Se requiere retirar lonas actuales)</t>
    </r>
    <r>
      <rPr>
        <sz val="11"/>
        <color theme="1"/>
        <rFont val="Calibri"/>
        <family val="2"/>
        <scheme val="minor"/>
      </rPr>
      <t xml:space="preserve">
</t>
    </r>
  </si>
  <si>
    <t xml:space="preserve">Lona Superior: Medidas: 745cm x215 cm / Lona para exteriores / Full Color </t>
  </si>
  <si>
    <t xml:space="preserve">Lona Lateral Medidas: 190cm x 235cm / Lona para exteriores / Full Color / incluir </t>
  </si>
  <si>
    <t>Pendones de 100*120  ctm
Lona Baner para exteriores
Tubo cortinero superior e inferior
Impresión Digital
Full color, acabado mate</t>
  </si>
  <si>
    <t>Pendones de 80*100 CM
Lona Baner para exteriores
Tubo cortinero superior e inferior
Impresión Digital
Full color, acabado mate</t>
  </si>
  <si>
    <t>Cantidad Total</t>
  </si>
  <si>
    <t>No de referencias al Año</t>
  </si>
  <si>
    <t>Valor Unitario</t>
  </si>
  <si>
    <t>IVA</t>
  </si>
  <si>
    <t>Valor Total Con IVA</t>
  </si>
  <si>
    <t>Calendarios</t>
  </si>
  <si>
    <t>Referencias 1</t>
  </si>
  <si>
    <t>Referencias 2</t>
  </si>
  <si>
    <t>Referencias 3</t>
  </si>
  <si>
    <t>Pendon Caida del Mayor</t>
  </si>
  <si>
    <t>Pendon Sorteo Extraordinario</t>
  </si>
  <si>
    <t>Publicidad Set completo Sorteo
(Se requiere retirar los adhesivos existentes)</t>
  </si>
  <si>
    <t>Adhesivo 180x60</t>
  </si>
  <si>
    <t>Adhesivo 85x60</t>
  </si>
  <si>
    <t>Adhesivo 50x88</t>
  </si>
  <si>
    <t>Adhesivo 52x74</t>
  </si>
  <si>
    <t>Microperforados para vehiculos</t>
  </si>
  <si>
    <t>Cuaderno</t>
  </si>
  <si>
    <r>
      <rPr>
        <b/>
        <sz val="11"/>
        <color theme="1"/>
        <rFont val="Calibri"/>
        <family val="2"/>
        <scheme val="minor"/>
      </rPr>
      <t>Caratula</t>
    </r>
    <r>
      <rPr>
        <sz val="11"/>
        <color theme="1"/>
        <rFont val="Calibri"/>
        <family val="2"/>
        <scheme val="minor"/>
      </rPr>
      <t xml:space="preserve">
Papel propalcote 200gr + cartón industrial + guardas
tintas: 4x0
Tamaño: 22 cm alto x 14 cm ancho 
Acabado: laminado mate+ reserva uv
</t>
    </r>
    <r>
      <rPr>
        <b/>
        <sz val="11"/>
        <color theme="1"/>
        <rFont val="Calibri"/>
        <family val="2"/>
        <scheme val="minor"/>
      </rPr>
      <t xml:space="preserve">
Inserto (Calendario)</t>
    </r>
    <r>
      <rPr>
        <sz val="11"/>
        <color theme="1"/>
        <rFont val="Calibri"/>
        <family val="2"/>
        <scheme val="minor"/>
      </rPr>
      <t xml:space="preserve">
7 Hojas          (Almanaque + Planeador mensual)
Papel:             Blanco 75 gms
Tintas:            1x1
Interior:         100 hojas rayas
Papel:             Blanco 75 gms
Tintas:            1x1
Interior 100 hojas rayas, papel blanco 75 gms</t>
    </r>
  </si>
  <si>
    <t>MATERIAL LITOGRAFICO LOTERIA DE MEDELLIN</t>
  </si>
  <si>
    <t>MATERIAL GRAN FORMATO LOTERIA DE MEDELLIN</t>
  </si>
  <si>
    <t xml:space="preserve">Dummies </t>
  </si>
  <si>
    <t>Valor Unitario Total Con IVA</t>
  </si>
  <si>
    <t>Impresión de Microperforados 
1 metro  Ancho x 50 Alto Ctm</t>
  </si>
  <si>
    <t>Impresión de Microperforados 
50 cm  Ancho x 30 Alto Ctm</t>
  </si>
  <si>
    <t>BASE: Triangular plastificada en mate (23 * 18 cm)
·         Cartón Ultra Cal ,048 &gt; Impresión 1X0
·         Hojas internas 22*17 cm en propalcote 240, policromía 4*4 -  12 hojas / 1 meses por hoja  (Tiro/Retiro)
·         Portada / 4x4 / Propalcote Mate 240 gr
·         Refilado Argollado a 1 tramo (Argolla blanca)</t>
  </si>
  <si>
    <t>Stiker para vidrios</t>
  </si>
  <si>
    <t>Brandeo de mesa publicitaria entregada por el cliente Vinilo adhesivo black out con laminado transparente, Medidas 120x100, 120x40, (60x100cm 2 und)</t>
  </si>
  <si>
    <t>Stickers 21,5 cm  Ancho x 28 Alto Ctm Vinilo adhesivo laminado mate</t>
  </si>
  <si>
    <t>Stickers 21,5 cm  Ancho x 14  Alto Ctm Vinilo adhesivo laminado mate</t>
  </si>
  <si>
    <t>Modulo Publicitario:  Alto 197cm,  Largo 80 cm, Ancho: 44cm, vinilo  mate, maleta  (imagen de Referencia)</t>
  </si>
  <si>
    <t>Impresion e instalación de vinilo adhesivo + laminado, instalado en espejo sobre vidrios,  Medidas 112x203 cm</t>
  </si>
  <si>
    <t>Cambio publicidad Modulo publicitario</t>
  </si>
  <si>
    <t>Lamina para vehiculos</t>
  </si>
  <si>
    <t>Mudulo</t>
  </si>
  <si>
    <t>Libretas</t>
  </si>
  <si>
    <r>
      <rPr>
        <b/>
        <sz val="11"/>
        <color theme="1"/>
        <rFont val="Calibri"/>
        <family val="2"/>
        <scheme val="minor"/>
      </rPr>
      <t>Caratula</t>
    </r>
    <r>
      <rPr>
        <sz val="11"/>
        <color theme="1"/>
        <rFont val="Calibri"/>
        <family val="2"/>
        <scheme val="minor"/>
      </rPr>
      <t xml:space="preserve">
Papel propalcote 200gr + cartón industrial + guardas
tintas: 4x0
Tamaño: 10 cm alto x 12 cm ancho 
Acabado: laminado mate
Tintas:            1x1
Interior:         80 hojas rayas, papel blanco 75 gms
Papel:             Blanco 75 gms
Tintas:            1x1
</t>
    </r>
  </si>
  <si>
    <t>Vidrios Sala de ganadores</t>
  </si>
  <si>
    <t xml:space="preserve">Producción e instalación de vinilo  adhesivo impreso laminado en espejo.
Vidrio 1.  159*192
Vidrio 2.  138*97
Vidrio 3.  139*97
Vidrio 4.  143*97
Vidrio 5.  145*97
Vidrio 6. 144*97
Vidrio 7. 144*194.
</t>
  </si>
  <si>
    <t>Lamina imantada magnética 0.8 mm cal para vehículos con vinilo adhesivo laminado, medidas 60x30cm</t>
  </si>
  <si>
    <t>Lamina imantada magnética 0.8 mm cal para vehículos con vinilo adhesivo laminado, medidas 70* 30 cm</t>
  </si>
  <si>
    <t>Cilindro Inflable con Motor  2.5 x 0.6 metros (imagen de referencia)</t>
  </si>
  <si>
    <t>Colchón Caja Inflable con Motor 
4 metros Alto X 3 Ancho</t>
  </si>
  <si>
    <t xml:space="preserve">Stand Silver Inflable con Motor 2.4 x 1.5 x 2 (imagen de referencia)
</t>
  </si>
  <si>
    <t>Marcos  y puertas de ascensores.
• Impresión e instalación de vinilos adhesivos removible, laminados mate e impresión en policromía.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</si>
</sst>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1" formatCode="_-* #,##0_-;\-* #,##0_-;_-* &quot;-&quot;_-;_-@_-"/>
    <numFmt numFmtId="43" formatCode="_-* #,##0.00_-;\-* #,##0.00_-;_-* &quot;-&quot;??_-;_-@_-"/>
    <numFmt numFmtId="164" formatCode="_-* #,##0_-;\-* #,##0_-;_-* &quot;-&quot;??_-;_-@_-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</cellStyleXfs>
  <cellXfs count="137">
    <xf numFmtId="0" fontId="0" fillId="0" borderId="0" xfId="0"/>
    <xf numFmtId="0" fontId="0" fillId="0" borderId="0" xfId="0" applyAlignment="1">
      <alignment horizontal="center"/>
    </xf>
    <xf numFmtId="3" fontId="0" fillId="0" borderId="1" xfId="0" applyNumberFormat="1" applyBorder="1" applyAlignment="1">
      <alignment horizontal="center" vertical="top" wrapText="1"/>
    </xf>
    <xf numFmtId="3" fontId="0" fillId="0" borderId="0" xfId="0" applyNumberFormat="1" applyAlignment="1">
      <alignment horizontal="center"/>
    </xf>
    <xf numFmtId="0" fontId="0" fillId="0" borderId="1" xfId="0" applyBorder="1" applyAlignment="1">
      <alignment horizontal="center" vertical="top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3" fontId="0" fillId="0" borderId="1" xfId="0" applyNumberFormat="1" applyBorder="1" applyAlignment="1">
      <alignment horizontal="center" vertical="center" wrapText="1"/>
    </xf>
    <xf numFmtId="3" fontId="0" fillId="0" borderId="1" xfId="0" applyNumberForma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3" fontId="0" fillId="0" borderId="6" xfId="0" applyNumberFormat="1" applyBorder="1" applyAlignment="1">
      <alignment horizontal="center" vertical="center" wrapText="1"/>
    </xf>
    <xf numFmtId="0" fontId="0" fillId="0" borderId="9" xfId="0" applyBorder="1" applyAlignment="1">
      <alignment horizontal="center" vertical="center"/>
    </xf>
    <xf numFmtId="3" fontId="0" fillId="0" borderId="9" xfId="0" applyNumberFormat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3" fontId="0" fillId="0" borderId="11" xfId="0" applyNumberFormat="1" applyBorder="1" applyAlignment="1">
      <alignment horizontal="center" vertical="center" wrapText="1"/>
    </xf>
    <xf numFmtId="0" fontId="0" fillId="0" borderId="11" xfId="0" applyBorder="1" applyAlignment="1">
      <alignment horizontal="center" vertical="center"/>
    </xf>
    <xf numFmtId="0" fontId="0" fillId="0" borderId="6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3" fontId="0" fillId="0" borderId="14" xfId="0" applyNumberFormat="1" applyBorder="1" applyAlignment="1">
      <alignment horizontal="center" vertical="center" wrapText="1"/>
    </xf>
    <xf numFmtId="41" fontId="0" fillId="0" borderId="0" xfId="0" applyNumberFormat="1"/>
    <xf numFmtId="3" fontId="0" fillId="0" borderId="17" xfId="0" applyNumberFormat="1" applyBorder="1" applyAlignment="1">
      <alignment horizontal="center" vertical="top" wrapText="1"/>
    </xf>
    <xf numFmtId="3" fontId="0" fillId="0" borderId="4" xfId="0" applyNumberFormat="1" applyBorder="1" applyAlignment="1">
      <alignment horizontal="center" vertical="center" wrapText="1"/>
    </xf>
    <xf numFmtId="3" fontId="0" fillId="0" borderId="13" xfId="0" applyNumberFormat="1" applyBorder="1" applyAlignment="1">
      <alignment horizontal="center" vertical="center" wrapText="1"/>
    </xf>
    <xf numFmtId="3" fontId="0" fillId="0" borderId="15" xfId="0" applyNumberFormat="1" applyBorder="1" applyAlignment="1">
      <alignment horizontal="center" vertical="center" wrapText="1"/>
    </xf>
    <xf numFmtId="3" fontId="0" fillId="0" borderId="19" xfId="0" applyNumberFormat="1" applyBorder="1" applyAlignment="1">
      <alignment horizontal="center" vertical="center" wrapText="1"/>
    </xf>
    <xf numFmtId="3" fontId="0" fillId="0" borderId="6" xfId="0" applyNumberFormat="1" applyBorder="1" applyAlignment="1">
      <alignment horizontal="center" vertical="top" wrapText="1"/>
    </xf>
    <xf numFmtId="0" fontId="2" fillId="2" borderId="9" xfId="0" applyFont="1" applyFill="1" applyBorder="1" applyAlignment="1">
      <alignment horizontal="center" vertical="center" wrapText="1"/>
    </xf>
    <xf numFmtId="3" fontId="0" fillId="0" borderId="9" xfId="0" applyNumberFormat="1" applyBorder="1" applyAlignment="1">
      <alignment horizontal="center" vertical="top" wrapText="1"/>
    </xf>
    <xf numFmtId="3" fontId="0" fillId="3" borderId="6" xfId="0" applyNumberFormat="1" applyFill="1" applyBorder="1" applyAlignment="1">
      <alignment horizontal="center" vertical="center" wrapText="1"/>
    </xf>
    <xf numFmtId="3" fontId="0" fillId="3" borderId="1" xfId="0" applyNumberFormat="1" applyFill="1" applyBorder="1" applyAlignment="1">
      <alignment horizontal="center" vertical="center" wrapText="1"/>
    </xf>
    <xf numFmtId="3" fontId="0" fillId="3" borderId="9" xfId="0" applyNumberFormat="1" applyFill="1" applyBorder="1" applyAlignment="1">
      <alignment horizontal="center" vertical="center" wrapText="1"/>
    </xf>
    <xf numFmtId="3" fontId="0" fillId="3" borderId="11" xfId="0" applyNumberFormat="1" applyFill="1" applyBorder="1" applyAlignment="1">
      <alignment horizontal="center" vertical="center" wrapText="1"/>
    </xf>
    <xf numFmtId="0" fontId="0" fillId="3" borderId="0" xfId="0" applyFill="1"/>
    <xf numFmtId="3" fontId="0" fillId="0" borderId="1" xfId="0" applyNumberFormat="1" applyBorder="1" applyAlignment="1">
      <alignment horizontal="center"/>
    </xf>
    <xf numFmtId="0" fontId="0" fillId="0" borderId="4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3" fontId="0" fillId="0" borderId="11" xfId="0" applyNumberFormat="1" applyBorder="1" applyAlignment="1">
      <alignment horizontal="center"/>
    </xf>
    <xf numFmtId="3" fontId="0" fillId="0" borderId="9" xfId="0" applyNumberFormat="1" applyBorder="1" applyAlignment="1">
      <alignment horizontal="center"/>
    </xf>
    <xf numFmtId="3" fontId="0" fillId="0" borderId="6" xfId="0" applyNumberFormat="1" applyBorder="1" applyAlignment="1">
      <alignment horizontal="center" vertical="center"/>
    </xf>
    <xf numFmtId="3" fontId="0" fillId="0" borderId="9" xfId="0" applyNumberFormat="1" applyBorder="1" applyAlignment="1">
      <alignment horizontal="center" vertical="center"/>
    </xf>
    <xf numFmtId="3" fontId="0" fillId="0" borderId="11" xfId="0" applyNumberFormat="1" applyBorder="1" applyAlignment="1">
      <alignment horizontal="center" vertical="center"/>
    </xf>
    <xf numFmtId="0" fontId="0" fillId="0" borderId="6" xfId="0" applyBorder="1" applyAlignment="1">
      <alignment vertical="top" wrapText="1"/>
    </xf>
    <xf numFmtId="0" fontId="0" fillId="0" borderId="9" xfId="0" applyBorder="1" applyAlignment="1">
      <alignment horizontal="center" vertical="top" wrapText="1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top" wrapText="1"/>
    </xf>
    <xf numFmtId="3" fontId="0" fillId="0" borderId="2" xfId="0" applyNumberFormat="1" applyBorder="1" applyAlignment="1">
      <alignment horizontal="center" vertical="center" wrapText="1"/>
    </xf>
    <xf numFmtId="41" fontId="0" fillId="0" borderId="19" xfId="1" applyFont="1" applyBorder="1" applyAlignment="1">
      <alignment vertical="center"/>
    </xf>
    <xf numFmtId="0" fontId="0" fillId="0" borderId="11" xfId="0" applyBorder="1" applyAlignment="1">
      <alignment horizontal="left" vertical="top" wrapText="1"/>
    </xf>
    <xf numFmtId="3" fontId="0" fillId="0" borderId="11" xfId="0" applyNumberFormat="1" applyBorder="1" applyAlignment="1">
      <alignment vertical="center"/>
    </xf>
    <xf numFmtId="0" fontId="0" fillId="0" borderId="11" xfId="0" applyBorder="1" applyAlignment="1">
      <alignment vertical="center" wrapText="1"/>
    </xf>
    <xf numFmtId="3" fontId="0" fillId="0" borderId="23" xfId="0" applyNumberFormat="1" applyBorder="1" applyAlignment="1">
      <alignment horizontal="center" vertical="center"/>
    </xf>
    <xf numFmtId="3" fontId="1" fillId="0" borderId="0" xfId="0" applyNumberFormat="1" applyFont="1" applyAlignment="1">
      <alignment horizontal="center"/>
    </xf>
    <xf numFmtId="3" fontId="0" fillId="3" borderId="4" xfId="0" applyNumberForma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3" fontId="0" fillId="3" borderId="2" xfId="0" applyNumberForma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top" wrapText="1"/>
    </xf>
    <xf numFmtId="3" fontId="0" fillId="0" borderId="27" xfId="0" applyNumberFormat="1" applyBorder="1" applyAlignment="1">
      <alignment horizontal="center" vertical="top" wrapText="1"/>
    </xf>
    <xf numFmtId="41" fontId="0" fillId="0" borderId="13" xfId="1" applyFont="1" applyBorder="1" applyAlignment="1">
      <alignment vertical="center"/>
    </xf>
    <xf numFmtId="41" fontId="0" fillId="0" borderId="14" xfId="1" applyFont="1" applyBorder="1" applyAlignment="1">
      <alignment vertical="center"/>
    </xf>
    <xf numFmtId="3" fontId="0" fillId="0" borderId="28" xfId="0" applyNumberFormat="1" applyBorder="1" applyAlignment="1">
      <alignment horizontal="center" vertical="top" wrapText="1"/>
    </xf>
    <xf numFmtId="41" fontId="0" fillId="0" borderId="15" xfId="1" applyFont="1" applyBorder="1" applyAlignment="1">
      <alignment vertical="center"/>
    </xf>
    <xf numFmtId="41" fontId="1" fillId="0" borderId="0" xfId="0" applyNumberFormat="1" applyFont="1" applyAlignment="1">
      <alignment horizontal="center"/>
    </xf>
    <xf numFmtId="164" fontId="0" fillId="0" borderId="0" xfId="2" applyNumberFormat="1" applyFont="1" applyAlignment="1">
      <alignment horizontal="center"/>
    </xf>
    <xf numFmtId="0" fontId="0" fillId="0" borderId="5" xfId="0" applyBorder="1" applyAlignment="1">
      <alignment horizontal="justify" vertical="center"/>
    </xf>
    <xf numFmtId="0" fontId="0" fillId="0" borderId="7" xfId="0" applyBorder="1" applyAlignment="1">
      <alignment horizontal="justify" vertical="center"/>
    </xf>
    <xf numFmtId="0" fontId="0" fillId="0" borderId="8" xfId="0" applyBorder="1" applyAlignment="1">
      <alignment horizontal="justify" vertical="center"/>
    </xf>
    <xf numFmtId="0" fontId="0" fillId="0" borderId="6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9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3" fontId="1" fillId="4" borderId="17" xfId="0" applyNumberFormat="1" applyFont="1" applyFill="1" applyBorder="1" applyAlignment="1">
      <alignment horizontal="center" vertical="center" wrapText="1"/>
    </xf>
    <xf numFmtId="3" fontId="1" fillId="4" borderId="16" xfId="0" applyNumberFormat="1" applyFont="1" applyFill="1" applyBorder="1" applyAlignment="1">
      <alignment horizontal="center" vertical="center" wrapText="1"/>
    </xf>
    <xf numFmtId="0" fontId="0" fillId="0" borderId="24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21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center" vertical="center" wrapText="1"/>
    </xf>
    <xf numFmtId="3" fontId="1" fillId="4" borderId="1" xfId="0" applyNumberFormat="1" applyFont="1" applyFill="1" applyBorder="1" applyAlignment="1">
      <alignment horizontal="center" vertical="center" wrapText="1"/>
    </xf>
    <xf numFmtId="3" fontId="1" fillId="4" borderId="2" xfId="0" applyNumberFormat="1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1" fillId="4" borderId="20" xfId="0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3" fontId="3" fillId="4" borderId="7" xfId="0" applyNumberFormat="1" applyFont="1" applyFill="1" applyBorder="1" applyAlignment="1">
      <alignment horizontal="center" vertical="center" wrapText="1"/>
    </xf>
    <xf numFmtId="3" fontId="3" fillId="4" borderId="12" xfId="0" applyNumberFormat="1" applyFont="1" applyFill="1" applyBorder="1" applyAlignment="1">
      <alignment horizontal="center" vertical="center" wrapText="1"/>
    </xf>
    <xf numFmtId="3" fontId="3" fillId="4" borderId="1" xfId="0" applyNumberFormat="1" applyFont="1" applyFill="1" applyBorder="1" applyAlignment="1">
      <alignment horizontal="center" vertical="center" wrapText="1"/>
    </xf>
    <xf numFmtId="3" fontId="3" fillId="4" borderId="2" xfId="0" applyNumberFormat="1" applyFont="1" applyFill="1" applyBorder="1" applyAlignment="1">
      <alignment horizontal="center" vertical="center" wrapText="1"/>
    </xf>
    <xf numFmtId="3" fontId="3" fillId="4" borderId="14" xfId="0" applyNumberFormat="1" applyFont="1" applyFill="1" applyBorder="1" applyAlignment="1">
      <alignment horizontal="center" vertical="center" wrapText="1"/>
    </xf>
    <xf numFmtId="3" fontId="3" fillId="4" borderId="18" xfId="0" applyNumberFormat="1" applyFont="1" applyFill="1" applyBorder="1" applyAlignment="1">
      <alignment horizontal="center" vertical="center" wrapText="1"/>
    </xf>
    <xf numFmtId="0" fontId="1" fillId="4" borderId="0" xfId="0" applyFont="1" applyFill="1" applyAlignment="1">
      <alignment horizontal="center" vertical="center"/>
    </xf>
    <xf numFmtId="0" fontId="1" fillId="4" borderId="3" xfId="0" applyFont="1" applyFill="1" applyBorder="1" applyAlignment="1">
      <alignment horizontal="center" vertical="center" wrapText="1"/>
    </xf>
    <xf numFmtId="0" fontId="0" fillId="3" borderId="5" xfId="0" applyFill="1" applyBorder="1" applyAlignment="1">
      <alignment horizontal="justify" vertical="center"/>
    </xf>
    <xf numFmtId="0" fontId="0" fillId="3" borderId="6" xfId="0" applyFill="1" applyBorder="1" applyAlignment="1">
      <alignment horizontal="center" vertical="center" wrapText="1"/>
    </xf>
    <xf numFmtId="3" fontId="0" fillId="3" borderId="6" xfId="0" applyNumberFormat="1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3" fontId="0" fillId="3" borderId="13" xfId="0" applyNumberFormat="1" applyFill="1" applyBorder="1" applyAlignment="1">
      <alignment horizontal="center" vertical="center" wrapText="1"/>
    </xf>
    <xf numFmtId="0" fontId="0" fillId="3" borderId="7" xfId="0" applyFill="1" applyBorder="1" applyAlignment="1">
      <alignment horizontal="justify" vertical="center"/>
    </xf>
    <xf numFmtId="0" fontId="0" fillId="3" borderId="1" xfId="0" applyFill="1" applyBorder="1" applyAlignment="1">
      <alignment horizontal="center" vertical="center" wrapText="1"/>
    </xf>
    <xf numFmtId="3" fontId="0" fillId="3" borderId="1" xfId="0" applyNumberForma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3" fontId="0" fillId="3" borderId="14" xfId="0" applyNumberFormat="1" applyFill="1" applyBorder="1" applyAlignment="1">
      <alignment horizontal="center" vertical="center" wrapText="1"/>
    </xf>
    <xf numFmtId="3" fontId="0" fillId="3" borderId="1" xfId="0" applyNumberFormat="1" applyFill="1" applyBorder="1" applyAlignment="1">
      <alignment horizontal="center"/>
    </xf>
    <xf numFmtId="0" fontId="0" fillId="3" borderId="8" xfId="0" applyFill="1" applyBorder="1" applyAlignment="1">
      <alignment horizontal="justify" vertical="center"/>
    </xf>
    <xf numFmtId="0" fontId="0" fillId="3" borderId="9" xfId="0" applyFill="1" applyBorder="1" applyAlignment="1">
      <alignment horizontal="center" vertical="center" wrapText="1"/>
    </xf>
    <xf numFmtId="3" fontId="0" fillId="3" borderId="9" xfId="0" applyNumberFormat="1" applyFill="1" applyBorder="1" applyAlignment="1">
      <alignment horizontal="center" vertical="center"/>
    </xf>
    <xf numFmtId="0" fontId="0" fillId="3" borderId="9" xfId="0" applyFill="1" applyBorder="1" applyAlignment="1">
      <alignment horizontal="center" vertical="center"/>
    </xf>
    <xf numFmtId="3" fontId="0" fillId="3" borderId="9" xfId="0" applyNumberFormat="1" applyFill="1" applyBorder="1" applyAlignment="1">
      <alignment horizontal="center"/>
    </xf>
    <xf numFmtId="3" fontId="0" fillId="3" borderId="15" xfId="0" applyNumberFormat="1" applyFill="1" applyBorder="1" applyAlignment="1">
      <alignment horizontal="center" vertical="center" wrapText="1"/>
    </xf>
    <xf numFmtId="0" fontId="0" fillId="3" borderId="10" xfId="0" applyFill="1" applyBorder="1" applyAlignment="1">
      <alignment horizontal="center" vertical="center" wrapText="1"/>
    </xf>
    <xf numFmtId="0" fontId="0" fillId="3" borderId="11" xfId="0" applyFill="1" applyBorder="1" applyAlignment="1">
      <alignment horizontal="center" vertical="center" wrapText="1"/>
    </xf>
    <xf numFmtId="0" fontId="0" fillId="3" borderId="11" xfId="0" applyFill="1" applyBorder="1" applyAlignment="1">
      <alignment horizontal="center" vertical="center"/>
    </xf>
    <xf numFmtId="3" fontId="0" fillId="3" borderId="19" xfId="0" applyNumberFormat="1" applyFill="1" applyBorder="1" applyAlignment="1">
      <alignment horizontal="center" vertical="center" wrapText="1"/>
    </xf>
    <xf numFmtId="3" fontId="0" fillId="3" borderId="11" xfId="0" applyNumberFormat="1" applyFill="1" applyBorder="1" applyAlignment="1">
      <alignment horizontal="center" vertical="center"/>
    </xf>
    <xf numFmtId="0" fontId="0" fillId="3" borderId="11" xfId="0" applyFill="1" applyBorder="1" applyAlignment="1">
      <alignment vertical="center"/>
    </xf>
    <xf numFmtId="0" fontId="0" fillId="3" borderId="5" xfId="0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 wrapText="1"/>
    </xf>
    <xf numFmtId="0" fontId="0" fillId="3" borderId="6" xfId="0" applyFill="1" applyBorder="1" applyAlignment="1">
      <alignment horizontal="center" vertical="center"/>
    </xf>
    <xf numFmtId="0" fontId="0" fillId="3" borderId="8" xfId="0" applyFill="1" applyBorder="1" applyAlignment="1">
      <alignment horizontal="center" vertical="center"/>
    </xf>
    <xf numFmtId="0" fontId="0" fillId="3" borderId="9" xfId="0" applyFill="1" applyBorder="1" applyAlignment="1">
      <alignment horizontal="center" vertical="center" wrapText="1"/>
    </xf>
    <xf numFmtId="0" fontId="0" fillId="3" borderId="9" xfId="0" applyFill="1" applyBorder="1" applyAlignment="1">
      <alignment horizontal="center" vertical="center"/>
    </xf>
  </cellXfs>
  <cellStyles count="3">
    <cellStyle name="Millares" xfId="2" builtinId="3"/>
    <cellStyle name="Millares [0]" xfId="1" builtinId="6"/>
    <cellStyle name="Normal" xfId="0" builtinId="0"/>
  </cellStyles>
  <dxfs count="0"/>
  <tableStyles count="0" defaultTableStyle="TableStyleMedium9" defaultPivotStyle="PivotStyleLight16"/>
  <colors>
    <mruColors>
      <color rgb="FFF7FFC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342900</xdr:colOff>
      <xdr:row>27</xdr:row>
      <xdr:rowOff>10584</xdr:rowOff>
    </xdr:from>
    <xdr:to>
      <xdr:col>1</xdr:col>
      <xdr:colOff>2825751</xdr:colOff>
      <xdr:row>27</xdr:row>
      <xdr:rowOff>3406674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114675" y="15307734"/>
          <a:ext cx="2482851" cy="33960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85725</xdr:colOff>
      <xdr:row>28</xdr:row>
      <xdr:rowOff>201084</xdr:rowOff>
    </xdr:from>
    <xdr:to>
      <xdr:col>1</xdr:col>
      <xdr:colOff>2899506</xdr:colOff>
      <xdr:row>28</xdr:row>
      <xdr:rowOff>3026833</xdr:rowOff>
    </xdr:to>
    <xdr:pic>
      <xdr:nvPicPr>
        <xdr:cNvPr id="1027" name="Picture 3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858558" y="19653251"/>
          <a:ext cx="2813781" cy="282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1480346</xdr:colOff>
      <xdr:row>33</xdr:row>
      <xdr:rowOff>333374</xdr:rowOff>
    </xdr:from>
    <xdr:to>
      <xdr:col>1</xdr:col>
      <xdr:colOff>2885281</xdr:colOff>
      <xdr:row>33</xdr:row>
      <xdr:rowOff>1668739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2F22B6E-98EE-7984-E87A-5358ED5CC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909096" y="19605624"/>
          <a:ext cx="1404935" cy="1335365"/>
        </a:xfrm>
        <a:prstGeom prst="rect">
          <a:avLst/>
        </a:prstGeom>
      </xdr:spPr>
    </xdr:pic>
    <xdr:clientData/>
  </xdr:twoCellAnchor>
  <xdr:twoCellAnchor editAs="oneCell">
    <xdr:from>
      <xdr:col>1</xdr:col>
      <xdr:colOff>1471080</xdr:colOff>
      <xdr:row>35</xdr:row>
      <xdr:rowOff>497416</xdr:rowOff>
    </xdr:from>
    <xdr:to>
      <xdr:col>1</xdr:col>
      <xdr:colOff>2201332</xdr:colOff>
      <xdr:row>35</xdr:row>
      <xdr:rowOff>2137833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1FBBACF-2E3E-4292-A661-4A954FC60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0800000" flipV="1">
          <a:off x="2899830" y="23823083"/>
          <a:ext cx="730252" cy="1640417"/>
        </a:xfrm>
        <a:prstGeom prst="rect">
          <a:avLst/>
        </a:prstGeom>
      </xdr:spPr>
    </xdr:pic>
    <xdr:clientData/>
  </xdr:twoCellAnchor>
  <xdr:twoCellAnchor editAs="oneCell">
    <xdr:from>
      <xdr:col>1</xdr:col>
      <xdr:colOff>814570</xdr:colOff>
      <xdr:row>34</xdr:row>
      <xdr:rowOff>529167</xdr:rowOff>
    </xdr:from>
    <xdr:to>
      <xdr:col>1</xdr:col>
      <xdr:colOff>2820179</xdr:colOff>
      <xdr:row>34</xdr:row>
      <xdr:rowOff>2053166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B740E76A-8745-C4B4-DBB6-AF98D6F362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243320" y="21632334"/>
          <a:ext cx="2005609" cy="1523999"/>
        </a:xfrm>
        <a:prstGeom prst="rect">
          <a:avLst/>
        </a:prstGeom>
      </xdr:spPr>
    </xdr:pic>
    <xdr:clientData/>
  </xdr:twoCellAnchor>
  <xdr:twoCellAnchor editAs="oneCell">
    <xdr:from>
      <xdr:col>1</xdr:col>
      <xdr:colOff>1227668</xdr:colOff>
      <xdr:row>36</xdr:row>
      <xdr:rowOff>450618</xdr:rowOff>
    </xdr:from>
    <xdr:to>
      <xdr:col>1</xdr:col>
      <xdr:colOff>2624667</xdr:colOff>
      <xdr:row>36</xdr:row>
      <xdr:rowOff>2338683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8F849E28-5B7D-095C-CA0F-35C668440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656418" y="25522535"/>
          <a:ext cx="1396999" cy="18880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59"/>
  <sheetViews>
    <sheetView tabSelected="1" zoomScale="90" zoomScaleNormal="90" workbookViewId="0">
      <pane xSplit="1" ySplit="3" topLeftCell="B44" activePane="bottomRight" state="frozen"/>
      <selection pane="topRight" activeCell="B1" sqref="B1"/>
      <selection pane="bottomLeft" activeCell="A5" sqref="A5"/>
      <selection pane="bottomRight" activeCell="C46" sqref="C46"/>
    </sheetView>
  </sheetViews>
  <sheetFormatPr baseColWidth="10" defaultRowHeight="15" x14ac:dyDescent="0.25"/>
  <cols>
    <col min="1" max="1" width="21.42578125" customWidth="1"/>
    <col min="2" max="2" width="57.42578125" bestFit="1" customWidth="1"/>
    <col min="3" max="3" width="9.140625" style="3" bestFit="1" customWidth="1"/>
    <col min="4" max="4" width="12.28515625" style="1" customWidth="1"/>
    <col min="5" max="5" width="14.85546875" style="3" customWidth="1"/>
    <col min="8" max="8" width="11.42578125" style="35"/>
    <col min="9" max="9" width="16.140625" bestFit="1" customWidth="1"/>
  </cols>
  <sheetData>
    <row r="1" spans="1:9" ht="21.75" customHeight="1" x14ac:dyDescent="0.25">
      <c r="A1" s="97" t="s">
        <v>37</v>
      </c>
      <c r="B1" s="97"/>
      <c r="C1" s="97"/>
      <c r="D1" s="97"/>
      <c r="E1" s="97"/>
      <c r="F1" s="97"/>
      <c r="G1" s="97"/>
      <c r="H1" s="97"/>
      <c r="I1" s="97"/>
    </row>
    <row r="2" spans="1:9" ht="15" customHeight="1" x14ac:dyDescent="0.25">
      <c r="A2" s="87" t="s">
        <v>1</v>
      </c>
      <c r="B2" s="87" t="s">
        <v>4</v>
      </c>
      <c r="C2" s="89" t="s">
        <v>3</v>
      </c>
      <c r="D2" s="87" t="s">
        <v>18</v>
      </c>
      <c r="E2" s="79" t="s">
        <v>17</v>
      </c>
      <c r="F2" s="100" t="s">
        <v>19</v>
      </c>
      <c r="G2" s="102" t="s">
        <v>20</v>
      </c>
      <c r="H2" s="102" t="s">
        <v>39</v>
      </c>
      <c r="I2" s="104" t="s">
        <v>21</v>
      </c>
    </row>
    <row r="3" spans="1:9" ht="30" customHeight="1" thickBot="1" x14ac:dyDescent="0.3">
      <c r="A3" s="88"/>
      <c r="B3" s="88"/>
      <c r="C3" s="90"/>
      <c r="D3" s="88"/>
      <c r="E3" s="80"/>
      <c r="F3" s="101"/>
      <c r="G3" s="103"/>
      <c r="H3" s="103"/>
      <c r="I3" s="105"/>
    </row>
    <row r="4" spans="1:9" ht="45" customHeight="1" x14ac:dyDescent="0.25">
      <c r="A4" s="91" t="s">
        <v>12</v>
      </c>
      <c r="B4" s="19" t="s">
        <v>13</v>
      </c>
      <c r="C4" s="12">
        <v>1</v>
      </c>
      <c r="D4" s="72">
        <v>4</v>
      </c>
      <c r="E4" s="12">
        <f>+C4*D4</f>
        <v>4</v>
      </c>
      <c r="F4" s="12"/>
      <c r="G4" s="12">
        <f>+F4*19%</f>
        <v>0</v>
      </c>
      <c r="H4" s="31">
        <f>+F4+G4</f>
        <v>0</v>
      </c>
      <c r="I4" s="25">
        <f t="shared" ref="I4:I9" si="0">+H4*E4</f>
        <v>0</v>
      </c>
    </row>
    <row r="5" spans="1:9" ht="43.5" customHeight="1" x14ac:dyDescent="0.25">
      <c r="A5" s="92"/>
      <c r="B5" s="5" t="s">
        <v>14</v>
      </c>
      <c r="C5" s="7">
        <v>2</v>
      </c>
      <c r="D5" s="73"/>
      <c r="E5" s="7">
        <f>+C5*D4</f>
        <v>8</v>
      </c>
      <c r="F5" s="7"/>
      <c r="G5" s="7">
        <f t="shared" ref="G5:G47" si="1">+F5*19%</f>
        <v>0</v>
      </c>
      <c r="H5" s="32">
        <f t="shared" ref="H5:H47" si="2">+F5+G5</f>
        <v>0</v>
      </c>
      <c r="I5" s="21">
        <f t="shared" si="0"/>
        <v>0</v>
      </c>
    </row>
    <row r="6" spans="1:9" ht="31.5" customHeight="1" thickBot="1" x14ac:dyDescent="0.3">
      <c r="A6" s="93"/>
      <c r="B6" s="13" t="s">
        <v>11</v>
      </c>
      <c r="C6" s="14">
        <v>1</v>
      </c>
      <c r="D6" s="75"/>
      <c r="E6" s="14">
        <f>+C6*D4</f>
        <v>4</v>
      </c>
      <c r="F6" s="14"/>
      <c r="G6" s="14">
        <f t="shared" si="1"/>
        <v>0</v>
      </c>
      <c r="H6" s="33">
        <f t="shared" si="2"/>
        <v>0</v>
      </c>
      <c r="I6" s="26">
        <f t="shared" si="0"/>
        <v>0</v>
      </c>
    </row>
    <row r="7" spans="1:9" ht="75.75" thickBot="1" x14ac:dyDescent="0.3">
      <c r="A7" s="15" t="s">
        <v>26</v>
      </c>
      <c r="B7" s="16" t="s">
        <v>15</v>
      </c>
      <c r="C7" s="17">
        <v>2</v>
      </c>
      <c r="D7" s="18">
        <v>3</v>
      </c>
      <c r="E7" s="17">
        <f>+C7*D7</f>
        <v>6</v>
      </c>
      <c r="F7" s="17"/>
      <c r="G7" s="17">
        <f t="shared" si="1"/>
        <v>0</v>
      </c>
      <c r="H7" s="34">
        <f t="shared" si="2"/>
        <v>0</v>
      </c>
      <c r="I7" s="27">
        <f t="shared" si="0"/>
        <v>0</v>
      </c>
    </row>
    <row r="8" spans="1:9" ht="78.75" customHeight="1" thickBot="1" x14ac:dyDescent="0.3">
      <c r="A8" s="15" t="s">
        <v>27</v>
      </c>
      <c r="B8" s="16" t="s">
        <v>16</v>
      </c>
      <c r="C8" s="17">
        <v>120</v>
      </c>
      <c r="D8" s="18">
        <v>2</v>
      </c>
      <c r="E8" s="17">
        <f t="shared" ref="E8:E29" si="3">+C8*D8</f>
        <v>240</v>
      </c>
      <c r="F8" s="17"/>
      <c r="G8" s="17">
        <f t="shared" si="1"/>
        <v>0</v>
      </c>
      <c r="H8" s="34">
        <f t="shared" si="2"/>
        <v>0</v>
      </c>
      <c r="I8" s="27">
        <f t="shared" si="0"/>
        <v>0</v>
      </c>
    </row>
    <row r="9" spans="1:9" ht="28.5" customHeight="1" x14ac:dyDescent="0.25">
      <c r="A9" s="91" t="s">
        <v>10</v>
      </c>
      <c r="B9" s="19" t="s">
        <v>8</v>
      </c>
      <c r="C9" s="12">
        <v>1</v>
      </c>
      <c r="D9" s="72">
        <v>3</v>
      </c>
      <c r="E9" s="12">
        <f>+C9*D9</f>
        <v>3</v>
      </c>
      <c r="F9" s="28"/>
      <c r="G9" s="12">
        <f t="shared" si="1"/>
        <v>0</v>
      </c>
      <c r="H9" s="31">
        <f t="shared" si="2"/>
        <v>0</v>
      </c>
      <c r="I9" s="25">
        <f t="shared" si="0"/>
        <v>0</v>
      </c>
    </row>
    <row r="10" spans="1:9" ht="22.5" customHeight="1" x14ac:dyDescent="0.25">
      <c r="A10" s="92"/>
      <c r="B10" s="5" t="s">
        <v>6</v>
      </c>
      <c r="C10" s="7">
        <v>1</v>
      </c>
      <c r="D10" s="73"/>
      <c r="E10" s="7">
        <v>3</v>
      </c>
      <c r="F10" s="2"/>
      <c r="G10" s="7">
        <f t="shared" si="1"/>
        <v>0</v>
      </c>
      <c r="H10" s="32">
        <f t="shared" si="2"/>
        <v>0</v>
      </c>
      <c r="I10" s="21">
        <f t="shared" ref="I10:I47" si="4">+H10*E10</f>
        <v>0</v>
      </c>
    </row>
    <row r="11" spans="1:9" ht="27.75" customHeight="1" thickBot="1" x14ac:dyDescent="0.3">
      <c r="A11" s="93"/>
      <c r="B11" s="20" t="s">
        <v>7</v>
      </c>
      <c r="C11" s="14">
        <v>1</v>
      </c>
      <c r="D11" s="75"/>
      <c r="E11" s="14">
        <v>3</v>
      </c>
      <c r="F11" s="30"/>
      <c r="G11" s="14">
        <f t="shared" si="1"/>
        <v>0</v>
      </c>
      <c r="H11" s="33">
        <f t="shared" si="2"/>
        <v>0</v>
      </c>
      <c r="I11" s="26">
        <f t="shared" si="4"/>
        <v>0</v>
      </c>
    </row>
    <row r="12" spans="1:9" ht="27.75" customHeight="1" x14ac:dyDescent="0.25">
      <c r="A12" s="91" t="s">
        <v>28</v>
      </c>
      <c r="B12" s="10" t="s">
        <v>8</v>
      </c>
      <c r="C12" s="12">
        <v>1</v>
      </c>
      <c r="D12" s="72">
        <v>2</v>
      </c>
      <c r="E12" s="12">
        <v>2</v>
      </c>
      <c r="F12" s="28"/>
      <c r="G12" s="12">
        <f t="shared" si="1"/>
        <v>0</v>
      </c>
      <c r="H12" s="31">
        <f t="shared" si="2"/>
        <v>0</v>
      </c>
      <c r="I12" s="25">
        <f t="shared" si="4"/>
        <v>0</v>
      </c>
    </row>
    <row r="13" spans="1:9" ht="27.75" customHeight="1" x14ac:dyDescent="0.25">
      <c r="A13" s="92"/>
      <c r="B13" s="9" t="s">
        <v>6</v>
      </c>
      <c r="C13" s="7">
        <v>1</v>
      </c>
      <c r="D13" s="73"/>
      <c r="E13" s="7">
        <v>2</v>
      </c>
      <c r="F13" s="2"/>
      <c r="G13" s="7">
        <f t="shared" si="1"/>
        <v>0</v>
      </c>
      <c r="H13" s="32">
        <f t="shared" si="2"/>
        <v>0</v>
      </c>
      <c r="I13" s="21">
        <f t="shared" si="4"/>
        <v>0</v>
      </c>
    </row>
    <row r="14" spans="1:9" ht="27.75" customHeight="1" x14ac:dyDescent="0.25">
      <c r="A14" s="92"/>
      <c r="B14" s="9" t="s">
        <v>7</v>
      </c>
      <c r="C14" s="7">
        <v>1</v>
      </c>
      <c r="D14" s="73"/>
      <c r="E14" s="7">
        <v>2</v>
      </c>
      <c r="F14" s="2"/>
      <c r="G14" s="7">
        <f t="shared" si="1"/>
        <v>0</v>
      </c>
      <c r="H14" s="32">
        <f t="shared" si="2"/>
        <v>0</v>
      </c>
      <c r="I14" s="21">
        <f t="shared" si="4"/>
        <v>0</v>
      </c>
    </row>
    <row r="15" spans="1:9" ht="27.75" customHeight="1" x14ac:dyDescent="0.25">
      <c r="A15" s="92"/>
      <c r="B15" s="9" t="s">
        <v>29</v>
      </c>
      <c r="C15" s="7">
        <v>1</v>
      </c>
      <c r="D15" s="73"/>
      <c r="E15" s="7">
        <v>2</v>
      </c>
      <c r="F15" s="2"/>
      <c r="G15" s="7">
        <f t="shared" si="1"/>
        <v>0</v>
      </c>
      <c r="H15" s="32">
        <f t="shared" si="2"/>
        <v>0</v>
      </c>
      <c r="I15" s="21">
        <f t="shared" si="4"/>
        <v>0</v>
      </c>
    </row>
    <row r="16" spans="1:9" ht="27.75" customHeight="1" x14ac:dyDescent="0.25">
      <c r="A16" s="92"/>
      <c r="B16" s="9" t="s">
        <v>30</v>
      </c>
      <c r="C16" s="7">
        <v>1</v>
      </c>
      <c r="D16" s="73"/>
      <c r="E16" s="7">
        <v>2</v>
      </c>
      <c r="F16" s="2"/>
      <c r="G16" s="7">
        <f t="shared" si="1"/>
        <v>0</v>
      </c>
      <c r="H16" s="32">
        <f t="shared" si="2"/>
        <v>0</v>
      </c>
      <c r="I16" s="21">
        <f t="shared" si="4"/>
        <v>0</v>
      </c>
    </row>
    <row r="17" spans="1:9" ht="27.75" customHeight="1" x14ac:dyDescent="0.25">
      <c r="A17" s="92"/>
      <c r="B17" s="9" t="s">
        <v>31</v>
      </c>
      <c r="C17" s="7">
        <v>1</v>
      </c>
      <c r="D17" s="73"/>
      <c r="E17" s="7">
        <v>2</v>
      </c>
      <c r="F17" s="2"/>
      <c r="G17" s="7">
        <f t="shared" si="1"/>
        <v>0</v>
      </c>
      <c r="H17" s="32">
        <f t="shared" si="2"/>
        <v>0</v>
      </c>
      <c r="I17" s="21">
        <f t="shared" si="4"/>
        <v>0</v>
      </c>
    </row>
    <row r="18" spans="1:9" ht="27.75" customHeight="1" x14ac:dyDescent="0.25">
      <c r="A18" s="92"/>
      <c r="B18" s="9" t="s">
        <v>32</v>
      </c>
      <c r="C18" s="7">
        <v>1</v>
      </c>
      <c r="D18" s="73"/>
      <c r="E18" s="7">
        <v>2</v>
      </c>
      <c r="F18" s="2"/>
      <c r="G18" s="7">
        <f t="shared" si="1"/>
        <v>0</v>
      </c>
      <c r="H18" s="32">
        <f t="shared" si="2"/>
        <v>0</v>
      </c>
      <c r="I18" s="21">
        <f t="shared" si="4"/>
        <v>0</v>
      </c>
    </row>
    <row r="19" spans="1:9" ht="27.75" customHeight="1" x14ac:dyDescent="0.25">
      <c r="A19" s="92"/>
      <c r="B19" s="9" t="s">
        <v>31</v>
      </c>
      <c r="C19" s="7">
        <v>1</v>
      </c>
      <c r="D19" s="73"/>
      <c r="E19" s="7">
        <v>2</v>
      </c>
      <c r="F19" s="2"/>
      <c r="G19" s="7">
        <f t="shared" si="1"/>
        <v>0</v>
      </c>
      <c r="H19" s="32">
        <f t="shared" si="2"/>
        <v>0</v>
      </c>
      <c r="I19" s="21">
        <f t="shared" si="4"/>
        <v>0</v>
      </c>
    </row>
    <row r="20" spans="1:9" ht="27.75" customHeight="1" thickBot="1" x14ac:dyDescent="0.3">
      <c r="A20" s="93"/>
      <c r="B20" s="29" t="s">
        <v>31</v>
      </c>
      <c r="C20" s="14">
        <v>1</v>
      </c>
      <c r="D20" s="75"/>
      <c r="E20" s="14">
        <v>2</v>
      </c>
      <c r="F20" s="30"/>
      <c r="G20" s="14">
        <f t="shared" si="1"/>
        <v>0</v>
      </c>
      <c r="H20" s="33">
        <f t="shared" si="2"/>
        <v>0</v>
      </c>
      <c r="I20" s="26">
        <f t="shared" si="4"/>
        <v>0</v>
      </c>
    </row>
    <row r="21" spans="1:9" ht="27" customHeight="1" x14ac:dyDescent="0.25">
      <c r="A21" s="84" t="s">
        <v>9</v>
      </c>
      <c r="B21" s="94" t="s">
        <v>55</v>
      </c>
      <c r="C21" s="12">
        <v>1</v>
      </c>
      <c r="D21" s="81">
        <v>2</v>
      </c>
      <c r="E21" s="12">
        <v>2</v>
      </c>
      <c r="F21" s="12"/>
      <c r="G21" s="12">
        <f t="shared" si="1"/>
        <v>0</v>
      </c>
      <c r="H21" s="31">
        <f t="shared" si="2"/>
        <v>0</v>
      </c>
      <c r="I21" s="25">
        <f t="shared" si="4"/>
        <v>0</v>
      </c>
    </row>
    <row r="22" spans="1:9" ht="24" customHeight="1" x14ac:dyDescent="0.25">
      <c r="A22" s="85"/>
      <c r="B22" s="95"/>
      <c r="C22" s="7">
        <v>1</v>
      </c>
      <c r="D22" s="82"/>
      <c r="E22" s="7">
        <v>2</v>
      </c>
      <c r="F22" s="7"/>
      <c r="G22" s="7">
        <f t="shared" si="1"/>
        <v>0</v>
      </c>
      <c r="H22" s="32">
        <f t="shared" si="2"/>
        <v>0</v>
      </c>
      <c r="I22" s="21">
        <f t="shared" si="4"/>
        <v>0</v>
      </c>
    </row>
    <row r="23" spans="1:9" ht="22.5" customHeight="1" x14ac:dyDescent="0.25">
      <c r="A23" s="85"/>
      <c r="B23" s="95"/>
      <c r="C23" s="7">
        <v>1</v>
      </c>
      <c r="D23" s="82"/>
      <c r="E23" s="7">
        <v>2</v>
      </c>
      <c r="F23" s="7"/>
      <c r="G23" s="7">
        <f t="shared" si="1"/>
        <v>0</v>
      </c>
      <c r="H23" s="32">
        <f t="shared" si="2"/>
        <v>0</v>
      </c>
      <c r="I23" s="21">
        <f t="shared" si="4"/>
        <v>0</v>
      </c>
    </row>
    <row r="24" spans="1:9" ht="24" customHeight="1" x14ac:dyDescent="0.25">
      <c r="A24" s="85"/>
      <c r="B24" s="95"/>
      <c r="C24" s="7">
        <v>1</v>
      </c>
      <c r="D24" s="82"/>
      <c r="E24" s="7">
        <v>2</v>
      </c>
      <c r="F24" s="7"/>
      <c r="G24" s="7">
        <f t="shared" si="1"/>
        <v>0</v>
      </c>
      <c r="H24" s="32">
        <f t="shared" si="2"/>
        <v>0</v>
      </c>
      <c r="I24" s="21">
        <f t="shared" si="4"/>
        <v>0</v>
      </c>
    </row>
    <row r="25" spans="1:9" ht="22.5" customHeight="1" x14ac:dyDescent="0.25">
      <c r="A25" s="85"/>
      <c r="B25" s="95"/>
      <c r="C25" s="7">
        <v>1</v>
      </c>
      <c r="D25" s="82"/>
      <c r="E25" s="7">
        <v>2</v>
      </c>
      <c r="F25" s="7"/>
      <c r="G25" s="7">
        <f t="shared" si="1"/>
        <v>0</v>
      </c>
      <c r="H25" s="32">
        <f t="shared" si="2"/>
        <v>0</v>
      </c>
      <c r="I25" s="21">
        <f t="shared" si="4"/>
        <v>0</v>
      </c>
    </row>
    <row r="26" spans="1:9" ht="27" customHeight="1" x14ac:dyDescent="0.25">
      <c r="A26" s="85"/>
      <c r="B26" s="95"/>
      <c r="C26" s="7">
        <v>1</v>
      </c>
      <c r="D26" s="82"/>
      <c r="E26" s="7">
        <v>2</v>
      </c>
      <c r="F26" s="7"/>
      <c r="G26" s="7">
        <f t="shared" si="1"/>
        <v>0</v>
      </c>
      <c r="H26" s="32">
        <f t="shared" si="2"/>
        <v>0</v>
      </c>
      <c r="I26" s="21">
        <f t="shared" si="4"/>
        <v>0</v>
      </c>
    </row>
    <row r="27" spans="1:9" ht="39" customHeight="1" thickBot="1" x14ac:dyDescent="0.3">
      <c r="A27" s="86"/>
      <c r="B27" s="96"/>
      <c r="C27" s="14">
        <v>1</v>
      </c>
      <c r="D27" s="83"/>
      <c r="E27" s="14">
        <v>2</v>
      </c>
      <c r="F27" s="14"/>
      <c r="G27" s="14">
        <f t="shared" si="1"/>
        <v>0</v>
      </c>
      <c r="H27" s="33">
        <f t="shared" si="2"/>
        <v>0</v>
      </c>
      <c r="I27" s="26">
        <f t="shared" si="4"/>
        <v>0</v>
      </c>
    </row>
    <row r="28" spans="1:9" ht="275.25" customHeight="1" x14ac:dyDescent="0.25">
      <c r="A28" s="98" t="s">
        <v>61</v>
      </c>
      <c r="B28" s="37"/>
      <c r="C28" s="24">
        <v>18</v>
      </c>
      <c r="D28" s="38">
        <v>2</v>
      </c>
      <c r="E28" s="24">
        <f t="shared" si="3"/>
        <v>36</v>
      </c>
      <c r="F28" s="24"/>
      <c r="G28" s="24">
        <f t="shared" si="1"/>
        <v>0</v>
      </c>
      <c r="H28" s="56">
        <f t="shared" si="2"/>
        <v>0</v>
      </c>
      <c r="I28" s="24">
        <f>+H28*E28</f>
        <v>0</v>
      </c>
    </row>
    <row r="29" spans="1:9" ht="269.25" customHeight="1" thickBot="1" x14ac:dyDescent="0.3">
      <c r="A29" s="99"/>
      <c r="B29" s="39"/>
      <c r="C29" s="49">
        <v>2</v>
      </c>
      <c r="D29" s="57">
        <v>2</v>
      </c>
      <c r="E29" s="49">
        <f t="shared" si="3"/>
        <v>4</v>
      </c>
      <c r="F29" s="49"/>
      <c r="G29" s="49">
        <f t="shared" si="1"/>
        <v>0</v>
      </c>
      <c r="H29" s="58">
        <f t="shared" si="2"/>
        <v>0</v>
      </c>
      <c r="I29" s="49">
        <f>+H29*E29</f>
        <v>0</v>
      </c>
    </row>
    <row r="30" spans="1:9" ht="21" customHeight="1" x14ac:dyDescent="0.25">
      <c r="A30" s="67" t="s">
        <v>33</v>
      </c>
      <c r="B30" s="70" t="s">
        <v>40</v>
      </c>
      <c r="C30" s="42">
        <v>100</v>
      </c>
      <c r="D30" s="72">
        <v>3</v>
      </c>
      <c r="E30" s="42">
        <f>+D30*C30</f>
        <v>300</v>
      </c>
      <c r="F30" s="42"/>
      <c r="G30" s="12">
        <f t="shared" si="1"/>
        <v>0</v>
      </c>
      <c r="H30" s="31">
        <f t="shared" si="2"/>
        <v>0</v>
      </c>
      <c r="I30" s="25">
        <f>+H30*E30</f>
        <v>0</v>
      </c>
    </row>
    <row r="31" spans="1:9" ht="20.25" customHeight="1" x14ac:dyDescent="0.25">
      <c r="A31" s="68"/>
      <c r="B31" s="71"/>
      <c r="C31" s="8">
        <v>200</v>
      </c>
      <c r="D31" s="73"/>
      <c r="E31" s="8">
        <f>+C31*D30</f>
        <v>600</v>
      </c>
      <c r="F31" s="36"/>
      <c r="G31" s="7">
        <f t="shared" si="1"/>
        <v>0</v>
      </c>
      <c r="H31" s="32">
        <f t="shared" si="2"/>
        <v>0</v>
      </c>
      <c r="I31" s="21">
        <f t="shared" si="4"/>
        <v>0</v>
      </c>
    </row>
    <row r="32" spans="1:9" ht="21.75" customHeight="1" x14ac:dyDescent="0.25">
      <c r="A32" s="68"/>
      <c r="B32" s="71" t="s">
        <v>41</v>
      </c>
      <c r="C32" s="8">
        <v>100</v>
      </c>
      <c r="D32" s="73">
        <v>3</v>
      </c>
      <c r="E32" s="8">
        <f>+D32*C32</f>
        <v>300</v>
      </c>
      <c r="F32" s="8"/>
      <c r="G32" s="7">
        <f t="shared" si="1"/>
        <v>0</v>
      </c>
      <c r="H32" s="32">
        <f t="shared" si="2"/>
        <v>0</v>
      </c>
      <c r="I32" s="21">
        <f t="shared" si="4"/>
        <v>0</v>
      </c>
    </row>
    <row r="33" spans="1:9" ht="23.25" customHeight="1" thickBot="1" x14ac:dyDescent="0.3">
      <c r="A33" s="69"/>
      <c r="B33" s="74"/>
      <c r="C33" s="43">
        <v>200</v>
      </c>
      <c r="D33" s="75"/>
      <c r="E33" s="43">
        <f>+C33*D32</f>
        <v>600</v>
      </c>
      <c r="F33" s="41"/>
      <c r="G33" s="14">
        <f t="shared" si="1"/>
        <v>0</v>
      </c>
      <c r="H33" s="33">
        <f t="shared" si="2"/>
        <v>0</v>
      </c>
      <c r="I33" s="26">
        <f t="shared" si="4"/>
        <v>0</v>
      </c>
    </row>
    <row r="34" spans="1:9" ht="144" customHeight="1" x14ac:dyDescent="0.25">
      <c r="A34" s="76" t="s">
        <v>38</v>
      </c>
      <c r="B34" s="45" t="s">
        <v>60</v>
      </c>
      <c r="C34" s="42">
        <v>2</v>
      </c>
      <c r="D34" s="11">
        <v>1</v>
      </c>
      <c r="E34" s="12">
        <f t="shared" ref="E34:E36" si="5">+C34*D34</f>
        <v>2</v>
      </c>
      <c r="F34" s="42"/>
      <c r="G34" s="12">
        <f t="shared" si="1"/>
        <v>0</v>
      </c>
      <c r="H34" s="31">
        <f t="shared" si="2"/>
        <v>0</v>
      </c>
      <c r="I34" s="25">
        <f t="shared" si="4"/>
        <v>0</v>
      </c>
    </row>
    <row r="35" spans="1:9" ht="174.75" customHeight="1" x14ac:dyDescent="0.25">
      <c r="A35" s="77"/>
      <c r="B35" s="4" t="s">
        <v>59</v>
      </c>
      <c r="C35" s="8">
        <v>1</v>
      </c>
      <c r="D35" s="6">
        <v>1</v>
      </c>
      <c r="E35" s="7">
        <f t="shared" si="5"/>
        <v>1</v>
      </c>
      <c r="F35" s="8"/>
      <c r="G35" s="7">
        <f t="shared" si="1"/>
        <v>0</v>
      </c>
      <c r="H35" s="32">
        <f t="shared" si="2"/>
        <v>0</v>
      </c>
      <c r="I35" s="21">
        <f t="shared" si="4"/>
        <v>0</v>
      </c>
    </row>
    <row r="36" spans="1:9" ht="171.75" customHeight="1" thickBot="1" x14ac:dyDescent="0.3">
      <c r="A36" s="78"/>
      <c r="B36" s="46" t="s">
        <v>58</v>
      </c>
      <c r="C36" s="43">
        <v>2</v>
      </c>
      <c r="D36" s="13">
        <v>1</v>
      </c>
      <c r="E36" s="14">
        <f t="shared" si="5"/>
        <v>2</v>
      </c>
      <c r="F36" s="41"/>
      <c r="G36" s="14">
        <f t="shared" si="1"/>
        <v>0</v>
      </c>
      <c r="H36" s="33">
        <f t="shared" si="2"/>
        <v>0</v>
      </c>
      <c r="I36" s="26">
        <f t="shared" si="4"/>
        <v>0</v>
      </c>
    </row>
    <row r="37" spans="1:9" ht="185.25" customHeight="1" thickBot="1" x14ac:dyDescent="0.3">
      <c r="A37" s="47" t="s">
        <v>51</v>
      </c>
      <c r="B37" s="48" t="s">
        <v>47</v>
      </c>
      <c r="C37" s="44">
        <v>2</v>
      </c>
      <c r="D37" s="18">
        <v>1</v>
      </c>
      <c r="E37" s="17">
        <v>2</v>
      </c>
      <c r="F37" s="40"/>
      <c r="G37" s="17">
        <f t="shared" si="1"/>
        <v>0</v>
      </c>
      <c r="H37" s="34">
        <f t="shared" si="2"/>
        <v>0</v>
      </c>
      <c r="I37" s="27">
        <f t="shared" si="4"/>
        <v>0</v>
      </c>
    </row>
    <row r="38" spans="1:9" ht="21" customHeight="1" x14ac:dyDescent="0.25">
      <c r="A38" s="108" t="s">
        <v>43</v>
      </c>
      <c r="B38" s="109" t="s">
        <v>45</v>
      </c>
      <c r="C38" s="110">
        <v>100</v>
      </c>
      <c r="D38" s="111">
        <v>1</v>
      </c>
      <c r="E38" s="110">
        <f>+D38*C38</f>
        <v>100</v>
      </c>
      <c r="F38" s="110"/>
      <c r="G38" s="31">
        <f t="shared" si="1"/>
        <v>0</v>
      </c>
      <c r="H38" s="31">
        <f t="shared" si="2"/>
        <v>0</v>
      </c>
      <c r="I38" s="112">
        <f t="shared" si="4"/>
        <v>0</v>
      </c>
    </row>
    <row r="39" spans="1:9" ht="21" customHeight="1" x14ac:dyDescent="0.25">
      <c r="A39" s="113"/>
      <c r="B39" s="114"/>
      <c r="C39" s="115">
        <v>200</v>
      </c>
      <c r="D39" s="116"/>
      <c r="E39" s="115">
        <v>200</v>
      </c>
      <c r="F39" s="115"/>
      <c r="G39" s="32">
        <f t="shared" si="1"/>
        <v>0</v>
      </c>
      <c r="H39" s="32">
        <f t="shared" si="2"/>
        <v>0</v>
      </c>
      <c r="I39" s="117">
        <f t="shared" si="4"/>
        <v>0</v>
      </c>
    </row>
    <row r="40" spans="1:9" ht="20.25" customHeight="1" x14ac:dyDescent="0.25">
      <c r="A40" s="113"/>
      <c r="B40" s="114"/>
      <c r="C40" s="115">
        <v>300</v>
      </c>
      <c r="D40" s="116"/>
      <c r="E40" s="115">
        <f>+C40*D38</f>
        <v>300</v>
      </c>
      <c r="F40" s="118"/>
      <c r="G40" s="32">
        <f t="shared" si="1"/>
        <v>0</v>
      </c>
      <c r="H40" s="32">
        <f t="shared" si="2"/>
        <v>0</v>
      </c>
      <c r="I40" s="117">
        <f t="shared" si="4"/>
        <v>0</v>
      </c>
    </row>
    <row r="41" spans="1:9" ht="21.75" customHeight="1" x14ac:dyDescent="0.25">
      <c r="A41" s="113"/>
      <c r="B41" s="114" t="s">
        <v>46</v>
      </c>
      <c r="C41" s="115">
        <v>100</v>
      </c>
      <c r="D41" s="116">
        <v>1</v>
      </c>
      <c r="E41" s="115">
        <f>+D41*C41</f>
        <v>100</v>
      </c>
      <c r="F41" s="115"/>
      <c r="G41" s="32">
        <f t="shared" si="1"/>
        <v>0</v>
      </c>
      <c r="H41" s="32">
        <f t="shared" si="2"/>
        <v>0</v>
      </c>
      <c r="I41" s="117">
        <f t="shared" si="4"/>
        <v>0</v>
      </c>
    </row>
    <row r="42" spans="1:9" ht="21.75" customHeight="1" x14ac:dyDescent="0.25">
      <c r="A42" s="113"/>
      <c r="B42" s="114"/>
      <c r="C42" s="115">
        <v>200</v>
      </c>
      <c r="D42" s="116"/>
      <c r="E42" s="115">
        <v>200</v>
      </c>
      <c r="F42" s="115"/>
      <c r="G42" s="32">
        <f t="shared" si="1"/>
        <v>0</v>
      </c>
      <c r="H42" s="32">
        <f t="shared" si="2"/>
        <v>0</v>
      </c>
      <c r="I42" s="117">
        <f t="shared" si="4"/>
        <v>0</v>
      </c>
    </row>
    <row r="43" spans="1:9" ht="23.25" customHeight="1" thickBot="1" x14ac:dyDescent="0.3">
      <c r="A43" s="119"/>
      <c r="B43" s="120"/>
      <c r="C43" s="121">
        <v>300</v>
      </c>
      <c r="D43" s="122"/>
      <c r="E43" s="121">
        <f>+C43*D41</f>
        <v>300</v>
      </c>
      <c r="F43" s="123"/>
      <c r="G43" s="33">
        <f t="shared" si="1"/>
        <v>0</v>
      </c>
      <c r="H43" s="33">
        <f t="shared" si="2"/>
        <v>0</v>
      </c>
      <c r="I43" s="124">
        <f t="shared" si="4"/>
        <v>0</v>
      </c>
    </row>
    <row r="44" spans="1:9" ht="56.25" customHeight="1" thickBot="1" x14ac:dyDescent="0.3">
      <c r="A44" s="125" t="s">
        <v>54</v>
      </c>
      <c r="B44" s="126" t="s">
        <v>48</v>
      </c>
      <c r="C44" s="34">
        <v>2</v>
      </c>
      <c r="D44" s="127">
        <v>1</v>
      </c>
      <c r="E44" s="34">
        <f>+C44*D44</f>
        <v>2</v>
      </c>
      <c r="F44" s="34"/>
      <c r="G44" s="34">
        <f t="shared" si="1"/>
        <v>0</v>
      </c>
      <c r="H44" s="34">
        <f t="shared" si="2"/>
        <v>0</v>
      </c>
      <c r="I44" s="128">
        <f t="shared" si="4"/>
        <v>0</v>
      </c>
    </row>
    <row r="45" spans="1:9" ht="56.25" customHeight="1" thickBot="1" x14ac:dyDescent="0.3">
      <c r="A45" s="125" t="s">
        <v>49</v>
      </c>
      <c r="B45" s="126" t="s">
        <v>44</v>
      </c>
      <c r="C45" s="129">
        <v>1</v>
      </c>
      <c r="D45" s="127">
        <v>2</v>
      </c>
      <c r="E45" s="129">
        <f>+C45*D45</f>
        <v>2</v>
      </c>
      <c r="F45" s="130"/>
      <c r="G45" s="34">
        <f t="shared" si="1"/>
        <v>0</v>
      </c>
      <c r="H45" s="34">
        <f t="shared" si="2"/>
        <v>0</v>
      </c>
      <c r="I45" s="128">
        <f t="shared" si="4"/>
        <v>0</v>
      </c>
    </row>
    <row r="46" spans="1:9" ht="42" customHeight="1" x14ac:dyDescent="0.25">
      <c r="A46" s="131" t="s">
        <v>50</v>
      </c>
      <c r="B46" s="132" t="s">
        <v>56</v>
      </c>
      <c r="C46" s="110">
        <v>2</v>
      </c>
      <c r="D46" s="133">
        <v>2</v>
      </c>
      <c r="E46" s="110">
        <f>+C46*D46</f>
        <v>4</v>
      </c>
      <c r="F46" s="133"/>
      <c r="G46" s="31">
        <f t="shared" si="1"/>
        <v>0</v>
      </c>
      <c r="H46" s="31">
        <f t="shared" si="2"/>
        <v>0</v>
      </c>
      <c r="I46" s="112">
        <f t="shared" si="4"/>
        <v>0</v>
      </c>
    </row>
    <row r="47" spans="1:9" ht="48.75" customHeight="1" thickBot="1" x14ac:dyDescent="0.3">
      <c r="A47" s="134"/>
      <c r="B47" s="135" t="s">
        <v>57</v>
      </c>
      <c r="C47" s="121">
        <v>1</v>
      </c>
      <c r="D47" s="136">
        <v>2</v>
      </c>
      <c r="E47" s="121">
        <f>+C47*D47</f>
        <v>2</v>
      </c>
      <c r="F47" s="136"/>
      <c r="G47" s="33">
        <f t="shared" si="1"/>
        <v>0</v>
      </c>
      <c r="H47" s="33">
        <f t="shared" si="2"/>
        <v>0</v>
      </c>
      <c r="I47" s="124">
        <f t="shared" si="4"/>
        <v>0</v>
      </c>
    </row>
    <row r="48" spans="1:9" ht="21" customHeight="1" x14ac:dyDescent="0.25">
      <c r="I48" s="55">
        <f>SUM(I4:I47)</f>
        <v>0</v>
      </c>
    </row>
    <row r="59" spans="4:4" x14ac:dyDescent="0.25">
      <c r="D59" s="66"/>
    </row>
  </sheetData>
  <sortState xmlns:xlrd2="http://schemas.microsoft.com/office/spreadsheetml/2017/richdata2" ref="A2:B23">
    <sortCondition ref="A2:A23"/>
  </sortState>
  <mergeCells count="32">
    <mergeCell ref="A46:A47"/>
    <mergeCell ref="A1:I1"/>
    <mergeCell ref="A30:A33"/>
    <mergeCell ref="B30:B31"/>
    <mergeCell ref="B32:B33"/>
    <mergeCell ref="D4:D6"/>
    <mergeCell ref="A4:A6"/>
    <mergeCell ref="D30:D31"/>
    <mergeCell ref="D32:D33"/>
    <mergeCell ref="A12:A20"/>
    <mergeCell ref="D12:D20"/>
    <mergeCell ref="A28:A29"/>
    <mergeCell ref="F2:F3"/>
    <mergeCell ref="G2:G3"/>
    <mergeCell ref="H2:H3"/>
    <mergeCell ref="I2:I3"/>
    <mergeCell ref="A34:A36"/>
    <mergeCell ref="E2:E3"/>
    <mergeCell ref="D9:D11"/>
    <mergeCell ref="D21:D27"/>
    <mergeCell ref="A21:A27"/>
    <mergeCell ref="A2:A3"/>
    <mergeCell ref="B2:B3"/>
    <mergeCell ref="C2:C3"/>
    <mergeCell ref="A9:A11"/>
    <mergeCell ref="B21:B27"/>
    <mergeCell ref="D2:D3"/>
    <mergeCell ref="A38:A43"/>
    <mergeCell ref="B38:B40"/>
    <mergeCell ref="D38:D40"/>
    <mergeCell ref="B41:B43"/>
    <mergeCell ref="D41:D43"/>
  </mergeCells>
  <pageMargins left="0.6692913385826772" right="0.35433070866141736" top="0.51181102362204722" bottom="0.47244094488188981" header="0.31496062992125984" footer="0.31496062992125984"/>
  <pageSetup scale="7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10"/>
  <sheetViews>
    <sheetView topLeftCell="A7" zoomScale="90" zoomScaleNormal="90" workbookViewId="0">
      <selection activeCell="D14" sqref="D14"/>
    </sheetView>
  </sheetViews>
  <sheetFormatPr baseColWidth="10" defaultRowHeight="15" x14ac:dyDescent="0.25"/>
  <cols>
    <col min="1" max="1" width="12" customWidth="1"/>
    <col min="2" max="2" width="12.85546875" bestFit="1" customWidth="1"/>
    <col min="3" max="3" width="44.140625" customWidth="1"/>
    <col min="4" max="4" width="8.85546875" style="3" bestFit="1" customWidth="1"/>
    <col min="5" max="5" width="11.140625" style="1" customWidth="1"/>
    <col min="6" max="6" width="11.5703125" style="3" customWidth="1"/>
    <col min="7" max="7" width="10" customWidth="1"/>
    <col min="10" max="10" width="10.42578125" customWidth="1"/>
    <col min="12" max="12" width="12.140625" bestFit="1" customWidth="1"/>
  </cols>
  <sheetData>
    <row r="1" spans="1:12" ht="19.5" customHeight="1" x14ac:dyDescent="0.25">
      <c r="A1" s="106" t="s">
        <v>36</v>
      </c>
      <c r="B1" s="106"/>
      <c r="C1" s="106"/>
      <c r="D1" s="106"/>
      <c r="E1" s="106"/>
      <c r="F1" s="106"/>
      <c r="G1" s="106"/>
      <c r="H1" s="106"/>
      <c r="I1" s="106"/>
      <c r="J1" s="106"/>
    </row>
    <row r="2" spans="1:12" ht="15" customHeight="1" x14ac:dyDescent="0.25">
      <c r="A2" s="88" t="s">
        <v>2</v>
      </c>
      <c r="B2" s="87" t="s">
        <v>1</v>
      </c>
      <c r="C2" s="87" t="s">
        <v>4</v>
      </c>
      <c r="D2" s="89" t="s">
        <v>3</v>
      </c>
      <c r="E2" s="87" t="s">
        <v>18</v>
      </c>
      <c r="F2" s="79" t="s">
        <v>17</v>
      </c>
      <c r="G2" s="89" t="s">
        <v>19</v>
      </c>
      <c r="H2" s="89" t="s">
        <v>20</v>
      </c>
      <c r="I2" s="102" t="s">
        <v>39</v>
      </c>
      <c r="J2" s="102" t="s">
        <v>21</v>
      </c>
    </row>
    <row r="3" spans="1:12" ht="30" customHeight="1" thickBot="1" x14ac:dyDescent="0.3">
      <c r="A3" s="107"/>
      <c r="B3" s="88"/>
      <c r="C3" s="88"/>
      <c r="D3" s="90"/>
      <c r="E3" s="88"/>
      <c r="F3" s="80"/>
      <c r="G3" s="90"/>
      <c r="H3" s="90"/>
      <c r="I3" s="103"/>
      <c r="J3" s="103"/>
    </row>
    <row r="4" spans="1:12" ht="38.25" customHeight="1" x14ac:dyDescent="0.25">
      <c r="A4" s="84" t="s">
        <v>0</v>
      </c>
      <c r="B4" s="59" t="s">
        <v>23</v>
      </c>
      <c r="C4" s="70" t="s">
        <v>5</v>
      </c>
      <c r="D4" s="28">
        <v>30000</v>
      </c>
      <c r="E4" s="28">
        <v>2</v>
      </c>
      <c r="F4" s="60">
        <f t="shared" ref="F4:F8" si="0">+D4*E4</f>
        <v>60000</v>
      </c>
      <c r="G4" s="12"/>
      <c r="H4" s="12">
        <f>+G4*19%</f>
        <v>0</v>
      </c>
      <c r="I4" s="12">
        <f>+G4+H4</f>
        <v>0</v>
      </c>
      <c r="J4" s="61">
        <f>+I4*F4</f>
        <v>0</v>
      </c>
    </row>
    <row r="5" spans="1:12" ht="36.75" customHeight="1" x14ac:dyDescent="0.25">
      <c r="A5" s="85"/>
      <c r="B5" s="4" t="s">
        <v>24</v>
      </c>
      <c r="C5" s="71"/>
      <c r="D5" s="2">
        <v>5000</v>
      </c>
      <c r="E5" s="2">
        <v>3</v>
      </c>
      <c r="F5" s="23">
        <f t="shared" si="0"/>
        <v>15000</v>
      </c>
      <c r="G5" s="7"/>
      <c r="H5" s="7">
        <f t="shared" ref="H5:H9" si="1">+G5*19%</f>
        <v>0</v>
      </c>
      <c r="I5" s="7">
        <f t="shared" ref="I5:I9" si="2">+G5+H5</f>
        <v>0</v>
      </c>
      <c r="J5" s="62">
        <f t="shared" ref="J5:J9" si="3">+I5*F5</f>
        <v>0</v>
      </c>
    </row>
    <row r="6" spans="1:12" ht="36" customHeight="1" thickBot="1" x14ac:dyDescent="0.3">
      <c r="A6" s="86"/>
      <c r="B6" s="46" t="s">
        <v>25</v>
      </c>
      <c r="C6" s="74"/>
      <c r="D6" s="30">
        <v>2000</v>
      </c>
      <c r="E6" s="30">
        <v>3</v>
      </c>
      <c r="F6" s="63">
        <f t="shared" si="0"/>
        <v>6000</v>
      </c>
      <c r="G6" s="14"/>
      <c r="H6" s="14">
        <f t="shared" si="1"/>
        <v>0</v>
      </c>
      <c r="I6" s="14">
        <f t="shared" si="2"/>
        <v>0</v>
      </c>
      <c r="J6" s="64">
        <f t="shared" si="3"/>
        <v>0</v>
      </c>
    </row>
    <row r="7" spans="1:12" ht="240.75" thickBot="1" x14ac:dyDescent="0.3">
      <c r="A7" s="47" t="s">
        <v>34</v>
      </c>
      <c r="B7" s="52"/>
      <c r="C7" s="53" t="s">
        <v>35</v>
      </c>
      <c r="D7" s="44">
        <v>400</v>
      </c>
      <c r="E7" s="18">
        <v>1</v>
      </c>
      <c r="F7" s="54">
        <f t="shared" si="0"/>
        <v>400</v>
      </c>
      <c r="G7" s="17"/>
      <c r="H7" s="17">
        <f t="shared" si="1"/>
        <v>0</v>
      </c>
      <c r="I7" s="17">
        <f t="shared" si="2"/>
        <v>0</v>
      </c>
      <c r="J7" s="50">
        <f t="shared" si="3"/>
        <v>0</v>
      </c>
    </row>
    <row r="8" spans="1:12" ht="151.5" customHeight="1" thickBot="1" x14ac:dyDescent="0.3">
      <c r="A8" s="47" t="s">
        <v>22</v>
      </c>
      <c r="B8" s="52"/>
      <c r="C8" s="53" t="s">
        <v>42</v>
      </c>
      <c r="D8" s="44">
        <v>400</v>
      </c>
      <c r="E8" s="18">
        <v>1</v>
      </c>
      <c r="F8" s="54">
        <f t="shared" si="0"/>
        <v>400</v>
      </c>
      <c r="G8" s="17"/>
      <c r="H8" s="17">
        <f t="shared" si="1"/>
        <v>0</v>
      </c>
      <c r="I8" s="17">
        <f t="shared" si="2"/>
        <v>0</v>
      </c>
      <c r="J8" s="50">
        <f t="shared" si="3"/>
        <v>0</v>
      </c>
      <c r="L8" s="22"/>
    </row>
    <row r="9" spans="1:12" ht="155.25" customHeight="1" thickBot="1" x14ac:dyDescent="0.3">
      <c r="A9" s="47" t="s">
        <v>52</v>
      </c>
      <c r="B9" s="44"/>
      <c r="C9" s="51" t="s">
        <v>53</v>
      </c>
      <c r="D9" s="44">
        <v>500</v>
      </c>
      <c r="E9" s="18">
        <v>1</v>
      </c>
      <c r="F9" s="44">
        <f t="shared" ref="F9" si="4">+D9*E9</f>
        <v>500</v>
      </c>
      <c r="G9" s="17"/>
      <c r="H9" s="17">
        <f t="shared" si="1"/>
        <v>0</v>
      </c>
      <c r="I9" s="17">
        <f t="shared" si="2"/>
        <v>0</v>
      </c>
      <c r="J9" s="50">
        <f t="shared" si="3"/>
        <v>0</v>
      </c>
    </row>
    <row r="10" spans="1:12" ht="28.5" customHeight="1" x14ac:dyDescent="0.25">
      <c r="J10" s="65">
        <f>SUM(J4:J9)</f>
        <v>0</v>
      </c>
    </row>
  </sheetData>
  <mergeCells count="13">
    <mergeCell ref="A4:A6"/>
    <mergeCell ref="C4:C6"/>
    <mergeCell ref="A2:A3"/>
    <mergeCell ref="B2:B3"/>
    <mergeCell ref="C2:C3"/>
    <mergeCell ref="D2:D3"/>
    <mergeCell ref="E2:E3"/>
    <mergeCell ref="F2:F3"/>
    <mergeCell ref="A1:J1"/>
    <mergeCell ref="G2:G3"/>
    <mergeCell ref="H2:H3"/>
    <mergeCell ref="I2:I3"/>
    <mergeCell ref="J2:J3"/>
  </mergeCells>
  <pageMargins left="0.70866141732283472" right="0.70866141732283472" top="0.74803149606299213" bottom="0.74803149606299213" header="0.31496062992125984" footer="0.31496062992125984"/>
  <pageSetup scale="8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Gran Formato</vt:lpstr>
      <vt:lpstr>Litografico</vt:lpstr>
      <vt:lpstr>'Gran Formato'!Títulos_a_imprimir</vt:lpstr>
      <vt:lpstr>Litografico!Títulos_a_imprimir</vt:lpstr>
    </vt:vector>
  </TitlesOfParts>
  <Company>HP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apperez</dc:creator>
  <cp:lastModifiedBy>ADRIANA PATRICIA PÉREZ ÁLVAREZ</cp:lastModifiedBy>
  <cp:lastPrinted>2024-03-04T22:43:52Z</cp:lastPrinted>
  <dcterms:created xsi:type="dcterms:W3CDTF">2021-03-23T19:30:17Z</dcterms:created>
  <dcterms:modified xsi:type="dcterms:W3CDTF">2024-03-12T15:14:28Z</dcterms:modified>
</cp:coreProperties>
</file>