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erez\Desktop\Benedan\Mercadeo\Mercadeo 2025\"/>
    </mc:Choice>
  </mc:AlternateContent>
  <xr:revisionPtr revIDLastSave="0" documentId="13_ncr:1_{E2B12B86-FFD8-4BFF-9FC6-DC11E2B49E3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Gran Formato" sheetId="4" r:id="rId1"/>
    <sheet name="Litografico" sheetId="6" r:id="rId2"/>
  </sheets>
  <definedNames>
    <definedName name="_xlnm.Print_Titles" localSheetId="0">'Gran Formato'!$1:$3</definedName>
    <definedName name="_xlnm.Print_Titles" localSheetId="1">Litografico!$1:$3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6" l="1"/>
  <c r="E13" i="6"/>
  <c r="G13" i="6"/>
  <c r="H13" i="6" s="1"/>
  <c r="G12" i="6"/>
  <c r="H12" i="6" s="1"/>
  <c r="E12" i="6"/>
  <c r="G30" i="4"/>
  <c r="H30" i="4" s="1"/>
  <c r="I30" i="4" s="1"/>
  <c r="G24" i="4"/>
  <c r="H24" i="4" s="1"/>
  <c r="E24" i="4"/>
  <c r="G20" i="4"/>
  <c r="H20" i="4" s="1"/>
  <c r="G21" i="4"/>
  <c r="H21" i="4" s="1"/>
  <c r="G22" i="4"/>
  <c r="H22" i="4" s="1"/>
  <c r="G23" i="4"/>
  <c r="H23" i="4" s="1"/>
  <c r="E23" i="4"/>
  <c r="E22" i="4"/>
  <c r="E21" i="4"/>
  <c r="E20" i="4"/>
  <c r="G11" i="6"/>
  <c r="H11" i="6" s="1"/>
  <c r="E11" i="6"/>
  <c r="E32" i="4"/>
  <c r="G33" i="4"/>
  <c r="H33" i="4" s="1"/>
  <c r="E33" i="4"/>
  <c r="G7" i="6"/>
  <c r="H7" i="6" s="1"/>
  <c r="E7" i="6"/>
  <c r="I11" i="6" l="1"/>
  <c r="I12" i="6"/>
  <c r="I13" i="6"/>
  <c r="I24" i="4"/>
  <c r="I33" i="4"/>
  <c r="I20" i="4"/>
  <c r="I23" i="4"/>
  <c r="I22" i="4"/>
  <c r="I21" i="4"/>
  <c r="I7" i="6"/>
  <c r="E27" i="4"/>
  <c r="G27" i="4"/>
  <c r="H27" i="4" s="1"/>
  <c r="G5" i="4"/>
  <c r="H5" i="4" s="1"/>
  <c r="G6" i="4"/>
  <c r="H6" i="4" s="1"/>
  <c r="G7" i="4"/>
  <c r="H7" i="4" s="1"/>
  <c r="G8" i="4"/>
  <c r="H8" i="4" s="1"/>
  <c r="G9" i="4"/>
  <c r="H9" i="4" s="1"/>
  <c r="I9" i="4" s="1"/>
  <c r="G10" i="4"/>
  <c r="H10" i="4" s="1"/>
  <c r="I10" i="4" s="1"/>
  <c r="G11" i="4"/>
  <c r="H11" i="4" s="1"/>
  <c r="I11" i="4" s="1"/>
  <c r="G12" i="4"/>
  <c r="H12" i="4" s="1"/>
  <c r="I12" i="4" s="1"/>
  <c r="G13" i="4"/>
  <c r="H13" i="4" s="1"/>
  <c r="I13" i="4" s="1"/>
  <c r="G14" i="4"/>
  <c r="H14" i="4" s="1"/>
  <c r="I14" i="4" s="1"/>
  <c r="G15" i="4"/>
  <c r="H15" i="4" s="1"/>
  <c r="I15" i="4" s="1"/>
  <c r="G16" i="4"/>
  <c r="H16" i="4" s="1"/>
  <c r="I16" i="4" s="1"/>
  <c r="G17" i="4"/>
  <c r="H17" i="4" s="1"/>
  <c r="I17" i="4" s="1"/>
  <c r="G18" i="4"/>
  <c r="H18" i="4" s="1"/>
  <c r="I18" i="4" s="1"/>
  <c r="G19" i="4"/>
  <c r="H19" i="4" s="1"/>
  <c r="I19" i="4" s="1"/>
  <c r="G25" i="4"/>
  <c r="H25" i="4" s="1"/>
  <c r="G26" i="4"/>
  <c r="H26" i="4" s="1"/>
  <c r="G28" i="4"/>
  <c r="H28" i="4" s="1"/>
  <c r="G29" i="4"/>
  <c r="H29" i="4" s="1"/>
  <c r="I29" i="4" s="1"/>
  <c r="G31" i="4"/>
  <c r="H31" i="4" s="1"/>
  <c r="G32" i="4"/>
  <c r="H32" i="4" s="1"/>
  <c r="G4" i="4"/>
  <c r="H4" i="4" s="1"/>
  <c r="G10" i="6"/>
  <c r="H10" i="6" s="1"/>
  <c r="G9" i="6"/>
  <c r="H9" i="6" s="1"/>
  <c r="G5" i="6"/>
  <c r="H5" i="6" s="1"/>
  <c r="G6" i="6"/>
  <c r="H6" i="6" s="1"/>
  <c r="G8" i="6"/>
  <c r="H8" i="6" s="1"/>
  <c r="G4" i="6"/>
  <c r="H4" i="6" s="1"/>
  <c r="E10" i="6"/>
  <c r="E31" i="4"/>
  <c r="E6" i="6"/>
  <c r="E5" i="6"/>
  <c r="E4" i="6"/>
  <c r="E8" i="4"/>
  <c r="I6" i="6" l="1"/>
  <c r="I5" i="6"/>
  <c r="I10" i="6"/>
  <c r="I4" i="6"/>
  <c r="I27" i="4"/>
  <c r="I8" i="4"/>
  <c r="I32" i="4"/>
  <c r="I31" i="4"/>
  <c r="E8" i="6"/>
  <c r="I8" i="6" s="1"/>
  <c r="E28" i="4"/>
  <c r="I28" i="4" s="1"/>
  <c r="E7" i="4" l="1"/>
  <c r="I7" i="4" s="1"/>
  <c r="E25" i="4"/>
  <c r="I25" i="4" s="1"/>
  <c r="E26" i="4"/>
  <c r="I26" i="4" s="1"/>
  <c r="E6" i="4"/>
  <c r="I6" i="4" s="1"/>
  <c r="E5" i="4"/>
  <c r="I5" i="4" s="1"/>
  <c r="E4" i="4"/>
  <c r="I4" i="4" s="1"/>
  <c r="I34" i="4" l="1"/>
  <c r="E9" i="6"/>
  <c r="I9" i="6" s="1"/>
  <c r="I14" i="6" s="1"/>
</calcChain>
</file>

<file path=xl/sharedStrings.xml><?xml version="1.0" encoding="utf-8"?>
<sst xmlns="http://schemas.openxmlformats.org/spreadsheetml/2006/main" count="77" uniqueCount="64">
  <si>
    <t>Volantes</t>
  </si>
  <si>
    <t xml:space="preserve">Material </t>
  </si>
  <si>
    <t>Campaña</t>
  </si>
  <si>
    <t>Cantidad</t>
  </si>
  <si>
    <t>Espeficaciones</t>
  </si>
  <si>
    <t>Media Carta 14*21 cm
Doble Carta  4 x 4
Propalcote 115 gr
 Full Color</t>
  </si>
  <si>
    <t>Adhesivo 85x59</t>
  </si>
  <si>
    <t>Adhesivo 180x73</t>
  </si>
  <si>
    <t>Adhesivo 2.30x60</t>
  </si>
  <si>
    <r>
      <t xml:space="preserve">Publicidad Set Sorteo
</t>
    </r>
    <r>
      <rPr>
        <b/>
        <sz val="11"/>
        <color theme="1"/>
        <rFont val="Calibri"/>
        <family val="2"/>
        <scheme val="minor"/>
      </rPr>
      <t>(Se requiere retirar los adhesivos existentes)</t>
    </r>
    <r>
      <rPr>
        <sz val="11"/>
        <color theme="1"/>
        <rFont val="Calibri"/>
        <family val="2"/>
        <scheme val="minor"/>
      </rPr>
      <t xml:space="preserve">
</t>
    </r>
  </si>
  <si>
    <t>Intalacion</t>
  </si>
  <si>
    <r>
      <t xml:space="preserve">Fachada sin Bastidores.
</t>
    </r>
    <r>
      <rPr>
        <b/>
        <sz val="11"/>
        <color theme="1"/>
        <rFont val="Calibri"/>
        <family val="2"/>
        <scheme val="minor"/>
      </rPr>
      <t>(Se requiere retirar lonas actuales)</t>
    </r>
    <r>
      <rPr>
        <sz val="11"/>
        <color theme="1"/>
        <rFont val="Calibri"/>
        <family val="2"/>
        <scheme val="minor"/>
      </rPr>
      <t xml:space="preserve">
</t>
    </r>
  </si>
  <si>
    <t xml:space="preserve">Lona Superior: Medidas: 745cm x215 cm / Lona para exteriores / Full Color </t>
  </si>
  <si>
    <t xml:space="preserve">Lona Lateral Medidas: 190cm x 235cm / Lona para exteriores / Full Color / incluir </t>
  </si>
  <si>
    <t>Marcos  y puertas de ascensores.
• Impresión e instalación de vinilos adhesivos, laminados mate e impresión en policromía.</t>
  </si>
  <si>
    <t>Pendones de 80*100 CM
Lona Baner para exteriores
Tubo cortinero superior e inferior
Impresión Digital
Full color, acabado mate</t>
  </si>
  <si>
    <t>Cantidad Total</t>
  </si>
  <si>
    <t>No de referencias al Año</t>
  </si>
  <si>
    <t>Valor Unitario</t>
  </si>
  <si>
    <t>IVA</t>
  </si>
  <si>
    <t>Valor Total Con IVA</t>
  </si>
  <si>
    <t>Calendarios</t>
  </si>
  <si>
    <t>Publicidad Set completo Sorteo
(Se requiere retirar los adhesivos existentes)</t>
  </si>
  <si>
    <t>Adhesivo 180x60</t>
  </si>
  <si>
    <t>Adhesivo 85x60</t>
  </si>
  <si>
    <t>Adhesivo 50x88</t>
  </si>
  <si>
    <t>Adhesivo 52x74</t>
  </si>
  <si>
    <t>Microperforados para vehiculos</t>
  </si>
  <si>
    <t>Cuaderno</t>
  </si>
  <si>
    <t>MATERIAL LITOGRAFICO LOTERIA DE MEDELLIN</t>
  </si>
  <si>
    <t>MATERIAL GRAN FORMATO LOTERIA DE MEDELLIN</t>
  </si>
  <si>
    <t xml:space="preserve">Dummies </t>
  </si>
  <si>
    <t>Valor Unitario Total Con IVA</t>
  </si>
  <si>
    <t>BASE: Triangular plastificada en mate (23 * 18 cm)
·         Cartón Ultra Cal ,048 &gt; Impresión 1X0
·         Hojas internas 22*17 cm en propalcote 240, policromía 4*4 -  12 hojas / 1 meses por hoja  (Tiro/Retiro)
·         Portada / 4x4 / Propalcote Mate 240 gr
·         Refilado Argollado a 1 tramo (Argolla blanca)</t>
  </si>
  <si>
    <t>Brandeo de mesa publicitaria entregada por el cliente Vinilo adhesivo black out con laminado transparente, Medidas 120x100, 120x40, (60x100cm 2 und)</t>
  </si>
  <si>
    <t>Modulo Publicitario:  Alto 197cm,  Largo 80 cm, Ancho: 44cm, vinilo  mate, maleta  (imagen de Referencia)</t>
  </si>
  <si>
    <t>Impresion e instalación de vinilo adhesivo + laminado, instalado en espejo sobre vidrios,  Medidas 112x203 cm</t>
  </si>
  <si>
    <t>Sala de ganadores</t>
  </si>
  <si>
    <t>Cambio publicidad Modulo publicitario</t>
  </si>
  <si>
    <t>Mudulo</t>
  </si>
  <si>
    <t>Libretas</t>
  </si>
  <si>
    <t>Pendones para red de ventas</t>
  </si>
  <si>
    <t>Impresión de Microperforados 
1 metro  Ancho x 30 Alto Ctm</t>
  </si>
  <si>
    <t>Plegable.</t>
  </si>
  <si>
    <t>. Fabricación en tela codra, arnés broche de seguridad, centro y pines de sujeción plásticos, varillas tensoras en aluminio. Tamaño: para banner con ojales, 60x110 cm</t>
  </si>
  <si>
    <t>POPMAN X ARAÑA</t>
  </si>
  <si>
    <t>Tarjetas</t>
  </si>
  <si>
    <t xml:space="preserve">Tarjetas de Invitación 21*9 cm / 4 x 0 / Propalcote 200 gr / Numeradas con 5 desprendibles </t>
  </si>
  <si>
    <t xml:space="preserve">Stand Silver Inflable con Motor  2.4 x 1.5 x 2 (imagen de referencia)
</t>
  </si>
  <si>
    <t>Carpas publicitaria.
Estructura y techo unicolor</t>
  </si>
  <si>
    <t>Publicidad Set  Sorteo Contingencia
(Se requiere retirar los adhesivos existentes)</t>
  </si>
  <si>
    <t>Adhesivo 8mt x 3 mt</t>
  </si>
  <si>
    <t>Adhesivo 3,5mt x 70,5 cm</t>
  </si>
  <si>
    <t>Adhesivo 2mt x 70,5 cm</t>
  </si>
  <si>
    <t>Adhesivo 1,40mt x 80,5 cm</t>
  </si>
  <si>
    <t>Adhesivo 71 cm x 94 cm</t>
  </si>
  <si>
    <t>Novenas de Navidad</t>
  </si>
  <si>
    <t>Novenax32 pág. Material propalcote 150gr. Media
14x11cm, tintas 4x4, tintas especiales ninguna, terminado cocido al caballete, no laminado.</t>
  </si>
  <si>
    <t>Manillas</t>
  </si>
  <si>
    <t>Manillas papel TYVEK 3/4" (1.9 * 25 cm) de varios colores,  marcadas</t>
  </si>
  <si>
    <t xml:space="preserve">Estructura plegable metálica,  Pintura electroestática, Lona verano impermeable,  medida 2x2
(imagen de Referencia)
</t>
  </si>
  <si>
    <t>57 * 12 cm
Policromia 4 * 4
Propalcote 115 gr
6 páginas, Cada página de 9,5 * 12 (6 divisiones)</t>
  </si>
  <si>
    <r>
      <rPr>
        <b/>
        <sz val="11"/>
        <color theme="1"/>
        <rFont val="Calibri"/>
        <family val="2"/>
        <scheme val="minor"/>
      </rPr>
      <t>Caratula</t>
    </r>
    <r>
      <rPr>
        <sz val="11"/>
        <color theme="1"/>
        <rFont val="Calibri"/>
        <family val="2"/>
        <scheme val="minor"/>
      </rPr>
      <t xml:space="preserve">
Papel propalcote 200gr + cartón industrial + guardas
tintas: 4x0
Tamaño: 22 cm alto x 14 cm ancho 
Acabado: laminado mate+ reserva uv
Argollado
</t>
    </r>
    <r>
      <rPr>
        <b/>
        <sz val="11"/>
        <color theme="1"/>
        <rFont val="Calibri"/>
        <family val="2"/>
        <scheme val="minor"/>
      </rPr>
      <t xml:space="preserve">
Inserto (Calendario)</t>
    </r>
    <r>
      <rPr>
        <sz val="11"/>
        <color theme="1"/>
        <rFont val="Calibri"/>
        <family val="2"/>
        <scheme val="minor"/>
      </rPr>
      <t xml:space="preserve">
7 Hojas          (Almanaque + Planeador mensual)
Papel:             Blanco 75 gms
Tintas:            1x1
Interior:         100 hojas rayas
Papel:             Blanco 75 gms
Tintas:            1x1
Interior 100 hojas rayas, papel blanco 75 gms</t>
    </r>
  </si>
  <si>
    <r>
      <rPr>
        <b/>
        <sz val="11"/>
        <color theme="1"/>
        <rFont val="Calibri"/>
        <family val="2"/>
        <scheme val="minor"/>
      </rPr>
      <t>Caratula</t>
    </r>
    <r>
      <rPr>
        <sz val="11"/>
        <color theme="1"/>
        <rFont val="Calibri"/>
        <family val="2"/>
        <scheme val="minor"/>
      </rPr>
      <t xml:space="preserve">
Papel propalcote 200gr + cartón industrial + guardas
tintas: 4x0
Tamaño: 10 cm alto x 12 cm ancho 
Acabado: laminado mate
Argollada
Tintas:            1x1
Interior:         80 hojas rayas, papel blanco 75 gms
Papel:             Blanco 75 gms
Tintas:            1x1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</si>
</sst>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0" fillId="0" borderId="1" xfId="0" applyBorder="1"/>
    <xf numFmtId="3" fontId="0" fillId="3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top" wrapText="1"/>
    </xf>
    <xf numFmtId="0" fontId="0" fillId="3" borderId="1" xfId="0" applyFill="1" applyBorder="1"/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41" fontId="0" fillId="3" borderId="1" xfId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top" wrapText="1"/>
    </xf>
    <xf numFmtId="41" fontId="0" fillId="4" borderId="0" xfId="0" applyNumberFormat="1" applyFill="1"/>
    <xf numFmtId="3" fontId="0" fillId="4" borderId="0" xfId="0" applyNumberFormat="1" applyFill="1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mruColors>
      <color rgb="FFF7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24</xdr:row>
      <xdr:rowOff>10584</xdr:rowOff>
    </xdr:from>
    <xdr:to>
      <xdr:col>1</xdr:col>
      <xdr:colOff>2825751</xdr:colOff>
      <xdr:row>24</xdr:row>
      <xdr:rowOff>3406674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4675" y="15307734"/>
          <a:ext cx="2482851" cy="3396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25</xdr:row>
      <xdr:rowOff>201084</xdr:rowOff>
    </xdr:from>
    <xdr:to>
      <xdr:col>1</xdr:col>
      <xdr:colOff>2899506</xdr:colOff>
      <xdr:row>25</xdr:row>
      <xdr:rowOff>3026833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8558" y="19653251"/>
          <a:ext cx="2813781" cy="282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1596762</xdr:colOff>
      <xdr:row>27</xdr:row>
      <xdr:rowOff>396874</xdr:rowOff>
    </xdr:from>
    <xdr:to>
      <xdr:col>1</xdr:col>
      <xdr:colOff>3001697</xdr:colOff>
      <xdr:row>27</xdr:row>
      <xdr:rowOff>1732239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F22B6E-98EE-7984-E87A-5358ED5C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5512" y="15520457"/>
          <a:ext cx="1404935" cy="1335365"/>
        </a:xfrm>
        <a:prstGeom prst="rect">
          <a:avLst/>
        </a:prstGeom>
      </xdr:spPr>
    </xdr:pic>
    <xdr:clientData/>
  </xdr:twoCellAnchor>
  <xdr:twoCellAnchor editAs="oneCell">
    <xdr:from>
      <xdr:col>1</xdr:col>
      <xdr:colOff>1227668</xdr:colOff>
      <xdr:row>28</xdr:row>
      <xdr:rowOff>450618</xdr:rowOff>
    </xdr:from>
    <xdr:to>
      <xdr:col>1</xdr:col>
      <xdr:colOff>2624667</xdr:colOff>
      <xdr:row>28</xdr:row>
      <xdr:rowOff>2338683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849E28-5B7D-095C-CA0F-35C66844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56418" y="25522535"/>
          <a:ext cx="1396999" cy="188806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1047752</xdr:colOff>
      <xdr:row>29</xdr:row>
      <xdr:rowOff>611588</xdr:rowOff>
    </xdr:from>
    <xdr:to>
      <xdr:col>1</xdr:col>
      <xdr:colOff>2582334</xdr:colOff>
      <xdr:row>29</xdr:row>
      <xdr:rowOff>2327814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43C496-1BA6-E441-E09B-6A1AEBFC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2" y="20032005"/>
          <a:ext cx="1534582" cy="171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zoomScale="90" zoomScaleNormal="90" workbookViewId="0">
      <pane xSplit="1" ySplit="3" topLeftCell="B29" activePane="bottomRight" state="frozen"/>
      <selection pane="topRight" activeCell="B1" sqref="B1"/>
      <selection pane="bottomLeft" activeCell="A5" sqref="A5"/>
      <selection pane="bottomRight" activeCell="C30" sqref="C30"/>
    </sheetView>
  </sheetViews>
  <sheetFormatPr baseColWidth="10" defaultRowHeight="15" x14ac:dyDescent="0.25"/>
  <cols>
    <col min="1" max="1" width="21.42578125" customWidth="1"/>
    <col min="2" max="2" width="57.42578125" bestFit="1" customWidth="1"/>
    <col min="3" max="3" width="9.140625" style="2" bestFit="1" customWidth="1"/>
    <col min="4" max="4" width="12.28515625" style="1" customWidth="1"/>
    <col min="5" max="5" width="14.85546875" style="2" customWidth="1"/>
    <col min="8" max="8" width="11.42578125" style="9"/>
    <col min="9" max="9" width="16.140625" bestFit="1" customWidth="1"/>
  </cols>
  <sheetData>
    <row r="1" spans="1:9" ht="21.75" customHeight="1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</row>
    <row r="2" spans="1:9" ht="15" customHeight="1" x14ac:dyDescent="0.25">
      <c r="A2" s="34" t="s">
        <v>1</v>
      </c>
      <c r="B2" s="34" t="s">
        <v>4</v>
      </c>
      <c r="C2" s="33" t="s">
        <v>3</v>
      </c>
      <c r="D2" s="34" t="s">
        <v>17</v>
      </c>
      <c r="E2" s="33" t="s">
        <v>16</v>
      </c>
      <c r="F2" s="35" t="s">
        <v>18</v>
      </c>
      <c r="G2" s="35" t="s">
        <v>19</v>
      </c>
      <c r="H2" s="35" t="s">
        <v>32</v>
      </c>
      <c r="I2" s="35" t="s">
        <v>20</v>
      </c>
    </row>
    <row r="3" spans="1:9" ht="30" customHeight="1" x14ac:dyDescent="0.25">
      <c r="A3" s="34"/>
      <c r="B3" s="34"/>
      <c r="C3" s="33"/>
      <c r="D3" s="34"/>
      <c r="E3" s="33"/>
      <c r="F3" s="35"/>
      <c r="G3" s="35"/>
      <c r="H3" s="35"/>
      <c r="I3" s="35"/>
    </row>
    <row r="4" spans="1:9" ht="45" customHeight="1" x14ac:dyDescent="0.25">
      <c r="A4" s="32" t="s">
        <v>11</v>
      </c>
      <c r="B4" s="4" t="s">
        <v>12</v>
      </c>
      <c r="C4" s="6">
        <v>1</v>
      </c>
      <c r="D4" s="31">
        <v>3</v>
      </c>
      <c r="E4" s="6">
        <f>+C4*D4</f>
        <v>3</v>
      </c>
      <c r="F4" s="18"/>
      <c r="G4" s="18">
        <f>F4*19%</f>
        <v>0</v>
      </c>
      <c r="H4" s="18">
        <f>F4+G4</f>
        <v>0</v>
      </c>
      <c r="I4" s="18">
        <f>H4*E4</f>
        <v>0</v>
      </c>
    </row>
    <row r="5" spans="1:9" ht="43.5" customHeight="1" x14ac:dyDescent="0.25">
      <c r="A5" s="32"/>
      <c r="B5" s="4" t="s">
        <v>13</v>
      </c>
      <c r="C5" s="6">
        <v>2</v>
      </c>
      <c r="D5" s="31"/>
      <c r="E5" s="6">
        <f>+C5*D4</f>
        <v>6</v>
      </c>
      <c r="F5" s="18"/>
      <c r="G5" s="18">
        <f t="shared" ref="G5:G32" si="0">F5*19%</f>
        <v>0</v>
      </c>
      <c r="H5" s="18">
        <f t="shared" ref="H5:H32" si="1">F5+G5</f>
        <v>0</v>
      </c>
      <c r="I5" s="18">
        <f t="shared" ref="I5:I32" si="2">H5*E5</f>
        <v>0</v>
      </c>
    </row>
    <row r="6" spans="1:9" ht="31.5" customHeight="1" x14ac:dyDescent="0.25">
      <c r="A6" s="32"/>
      <c r="B6" s="5" t="s">
        <v>10</v>
      </c>
      <c r="C6" s="6">
        <v>1</v>
      </c>
      <c r="D6" s="31"/>
      <c r="E6" s="6">
        <f>+C6*D4</f>
        <v>3</v>
      </c>
      <c r="F6" s="18"/>
      <c r="G6" s="18">
        <f t="shared" si="0"/>
        <v>0</v>
      </c>
      <c r="H6" s="18">
        <f t="shared" si="1"/>
        <v>0</v>
      </c>
      <c r="I6" s="18">
        <f t="shared" si="2"/>
        <v>0</v>
      </c>
    </row>
    <row r="7" spans="1:9" ht="78.75" customHeight="1" x14ac:dyDescent="0.25">
      <c r="A7" s="4" t="s">
        <v>41</v>
      </c>
      <c r="B7" s="4" t="s">
        <v>15</v>
      </c>
      <c r="C7" s="6">
        <v>110</v>
      </c>
      <c r="D7" s="5">
        <v>3</v>
      </c>
      <c r="E7" s="6">
        <f t="shared" ref="E7:E26" si="3">+C7*D7</f>
        <v>330</v>
      </c>
      <c r="F7" s="18"/>
      <c r="G7" s="18">
        <f t="shared" si="0"/>
        <v>0</v>
      </c>
      <c r="H7" s="18">
        <f t="shared" si="1"/>
        <v>0</v>
      </c>
      <c r="I7" s="18">
        <f>H7*E7</f>
        <v>0</v>
      </c>
    </row>
    <row r="8" spans="1:9" ht="28.5" customHeight="1" x14ac:dyDescent="0.25">
      <c r="A8" s="32" t="s">
        <v>9</v>
      </c>
      <c r="B8" s="4" t="s">
        <v>8</v>
      </c>
      <c r="C8" s="6">
        <v>1</v>
      </c>
      <c r="D8" s="31">
        <v>3</v>
      </c>
      <c r="E8" s="6">
        <f>+C8*D8</f>
        <v>3</v>
      </c>
      <c r="F8" s="19"/>
      <c r="G8" s="18">
        <f t="shared" si="0"/>
        <v>0</v>
      </c>
      <c r="H8" s="18">
        <f t="shared" si="1"/>
        <v>0</v>
      </c>
      <c r="I8" s="18">
        <f t="shared" si="2"/>
        <v>0</v>
      </c>
    </row>
    <row r="9" spans="1:9" ht="22.5" customHeight="1" x14ac:dyDescent="0.25">
      <c r="A9" s="32"/>
      <c r="B9" s="4" t="s">
        <v>6</v>
      </c>
      <c r="C9" s="6">
        <v>1</v>
      </c>
      <c r="D9" s="31"/>
      <c r="E9" s="6">
        <v>3</v>
      </c>
      <c r="F9" s="19"/>
      <c r="G9" s="18">
        <f t="shared" si="0"/>
        <v>0</v>
      </c>
      <c r="H9" s="18">
        <f t="shared" si="1"/>
        <v>0</v>
      </c>
      <c r="I9" s="18">
        <f t="shared" si="2"/>
        <v>0</v>
      </c>
    </row>
    <row r="10" spans="1:9" ht="27.75" customHeight="1" x14ac:dyDescent="0.25">
      <c r="A10" s="32"/>
      <c r="B10" s="4" t="s">
        <v>7</v>
      </c>
      <c r="C10" s="6">
        <v>1</v>
      </c>
      <c r="D10" s="31"/>
      <c r="E10" s="6">
        <v>3</v>
      </c>
      <c r="F10" s="19"/>
      <c r="G10" s="18">
        <f t="shared" si="0"/>
        <v>0</v>
      </c>
      <c r="H10" s="18">
        <f t="shared" si="1"/>
        <v>0</v>
      </c>
      <c r="I10" s="18">
        <f t="shared" si="2"/>
        <v>0</v>
      </c>
    </row>
    <row r="11" spans="1:9" ht="27.75" customHeight="1" x14ac:dyDescent="0.25">
      <c r="A11" s="32" t="s">
        <v>22</v>
      </c>
      <c r="B11" s="8" t="s">
        <v>8</v>
      </c>
      <c r="C11" s="6">
        <v>1</v>
      </c>
      <c r="D11" s="31">
        <v>2</v>
      </c>
      <c r="E11" s="6">
        <v>2</v>
      </c>
      <c r="F11" s="19"/>
      <c r="G11" s="18">
        <f t="shared" ref="G11:G19" si="4">F11*19%</f>
        <v>0</v>
      </c>
      <c r="H11" s="18">
        <f t="shared" ref="H11:H19" si="5">F11+G11</f>
        <v>0</v>
      </c>
      <c r="I11" s="18">
        <f t="shared" ref="I11:I19" si="6">H11*E11</f>
        <v>0</v>
      </c>
    </row>
    <row r="12" spans="1:9" ht="27.75" customHeight="1" x14ac:dyDescent="0.25">
      <c r="A12" s="32"/>
      <c r="B12" s="8" t="s">
        <v>6</v>
      </c>
      <c r="C12" s="6">
        <v>1</v>
      </c>
      <c r="D12" s="31"/>
      <c r="E12" s="6">
        <v>2</v>
      </c>
      <c r="F12" s="19"/>
      <c r="G12" s="18">
        <f t="shared" si="4"/>
        <v>0</v>
      </c>
      <c r="H12" s="18">
        <f t="shared" si="5"/>
        <v>0</v>
      </c>
      <c r="I12" s="18">
        <f t="shared" si="6"/>
        <v>0</v>
      </c>
    </row>
    <row r="13" spans="1:9" ht="27.75" customHeight="1" x14ac:dyDescent="0.25">
      <c r="A13" s="32"/>
      <c r="B13" s="8" t="s">
        <v>7</v>
      </c>
      <c r="C13" s="6">
        <v>1</v>
      </c>
      <c r="D13" s="31"/>
      <c r="E13" s="6">
        <v>2</v>
      </c>
      <c r="F13" s="19"/>
      <c r="G13" s="18">
        <f t="shared" si="4"/>
        <v>0</v>
      </c>
      <c r="H13" s="18">
        <f t="shared" si="5"/>
        <v>0</v>
      </c>
      <c r="I13" s="18">
        <f t="shared" si="6"/>
        <v>0</v>
      </c>
    </row>
    <row r="14" spans="1:9" ht="27.75" customHeight="1" x14ac:dyDescent="0.25">
      <c r="A14" s="32"/>
      <c r="B14" s="8" t="s">
        <v>23</v>
      </c>
      <c r="C14" s="6">
        <v>1</v>
      </c>
      <c r="D14" s="31"/>
      <c r="E14" s="6">
        <v>2</v>
      </c>
      <c r="F14" s="19"/>
      <c r="G14" s="18">
        <f t="shared" si="4"/>
        <v>0</v>
      </c>
      <c r="H14" s="18">
        <f t="shared" si="5"/>
        <v>0</v>
      </c>
      <c r="I14" s="18">
        <f t="shared" si="6"/>
        <v>0</v>
      </c>
    </row>
    <row r="15" spans="1:9" ht="27.75" customHeight="1" x14ac:dyDescent="0.25">
      <c r="A15" s="32"/>
      <c r="B15" s="8" t="s">
        <v>24</v>
      </c>
      <c r="C15" s="6">
        <v>1</v>
      </c>
      <c r="D15" s="31"/>
      <c r="E15" s="6">
        <v>2</v>
      </c>
      <c r="F15" s="19"/>
      <c r="G15" s="18">
        <f t="shared" si="4"/>
        <v>0</v>
      </c>
      <c r="H15" s="18">
        <f t="shared" si="5"/>
        <v>0</v>
      </c>
      <c r="I15" s="18">
        <f t="shared" si="6"/>
        <v>0</v>
      </c>
    </row>
    <row r="16" spans="1:9" ht="27.75" customHeight="1" x14ac:dyDescent="0.25">
      <c r="A16" s="32"/>
      <c r="B16" s="8" t="s">
        <v>25</v>
      </c>
      <c r="C16" s="6">
        <v>1</v>
      </c>
      <c r="D16" s="31"/>
      <c r="E16" s="6">
        <v>2</v>
      </c>
      <c r="F16" s="19"/>
      <c r="G16" s="18">
        <f t="shared" si="4"/>
        <v>0</v>
      </c>
      <c r="H16" s="18">
        <f t="shared" si="5"/>
        <v>0</v>
      </c>
      <c r="I16" s="18">
        <f t="shared" si="6"/>
        <v>0</v>
      </c>
    </row>
    <row r="17" spans="1:9" ht="27.75" customHeight="1" x14ac:dyDescent="0.25">
      <c r="A17" s="32"/>
      <c r="B17" s="8" t="s">
        <v>26</v>
      </c>
      <c r="C17" s="6">
        <v>1</v>
      </c>
      <c r="D17" s="31"/>
      <c r="E17" s="6">
        <v>2</v>
      </c>
      <c r="F17" s="19"/>
      <c r="G17" s="18">
        <f t="shared" si="4"/>
        <v>0</v>
      </c>
      <c r="H17" s="18">
        <f t="shared" si="5"/>
        <v>0</v>
      </c>
      <c r="I17" s="18">
        <f t="shared" si="6"/>
        <v>0</v>
      </c>
    </row>
    <row r="18" spans="1:9" ht="27.75" customHeight="1" x14ac:dyDescent="0.25">
      <c r="A18" s="32"/>
      <c r="B18" s="8" t="s">
        <v>25</v>
      </c>
      <c r="C18" s="6">
        <v>1</v>
      </c>
      <c r="D18" s="31"/>
      <c r="E18" s="6">
        <v>2</v>
      </c>
      <c r="F18" s="19"/>
      <c r="G18" s="18">
        <f t="shared" si="4"/>
        <v>0</v>
      </c>
      <c r="H18" s="18">
        <f t="shared" si="5"/>
        <v>0</v>
      </c>
      <c r="I18" s="18">
        <f t="shared" si="6"/>
        <v>0</v>
      </c>
    </row>
    <row r="19" spans="1:9" ht="27.75" customHeight="1" x14ac:dyDescent="0.25">
      <c r="A19" s="32"/>
      <c r="B19" s="8" t="s">
        <v>25</v>
      </c>
      <c r="C19" s="6">
        <v>1</v>
      </c>
      <c r="D19" s="31"/>
      <c r="E19" s="6">
        <v>2</v>
      </c>
      <c r="F19" s="19"/>
      <c r="G19" s="18">
        <f t="shared" si="4"/>
        <v>0</v>
      </c>
      <c r="H19" s="18">
        <f t="shared" si="5"/>
        <v>0</v>
      </c>
      <c r="I19" s="18">
        <f t="shared" si="6"/>
        <v>0</v>
      </c>
    </row>
    <row r="20" spans="1:9" ht="27.75" customHeight="1" x14ac:dyDescent="0.25">
      <c r="A20" s="32" t="s">
        <v>50</v>
      </c>
      <c r="B20" s="17" t="s">
        <v>51</v>
      </c>
      <c r="C20" s="10">
        <v>1</v>
      </c>
      <c r="D20" s="36">
        <v>1</v>
      </c>
      <c r="E20" s="10">
        <f>+C20*D20</f>
        <v>1</v>
      </c>
      <c r="F20" s="19"/>
      <c r="G20" s="18">
        <f t="shared" ref="G20:G24" si="7">F20*19%</f>
        <v>0</v>
      </c>
      <c r="H20" s="18">
        <f t="shared" ref="H20:H23" si="8">F20+G20</f>
        <v>0</v>
      </c>
      <c r="I20" s="18">
        <f t="shared" ref="I20:I23" si="9">H20*E20</f>
        <v>0</v>
      </c>
    </row>
    <row r="21" spans="1:9" ht="27.75" customHeight="1" x14ac:dyDescent="0.25">
      <c r="A21" s="32"/>
      <c r="B21" s="17" t="s">
        <v>52</v>
      </c>
      <c r="C21" s="10">
        <v>1</v>
      </c>
      <c r="D21" s="37"/>
      <c r="E21" s="10">
        <f>+C21*D20</f>
        <v>1</v>
      </c>
      <c r="F21" s="19"/>
      <c r="G21" s="18">
        <f t="shared" si="7"/>
        <v>0</v>
      </c>
      <c r="H21" s="18">
        <f t="shared" si="8"/>
        <v>0</v>
      </c>
      <c r="I21" s="18">
        <f t="shared" si="9"/>
        <v>0</v>
      </c>
    </row>
    <row r="22" spans="1:9" ht="27.75" customHeight="1" x14ac:dyDescent="0.25">
      <c r="A22" s="32"/>
      <c r="B22" s="17" t="s">
        <v>53</v>
      </c>
      <c r="C22" s="10">
        <v>1</v>
      </c>
      <c r="D22" s="37"/>
      <c r="E22" s="10">
        <f>+C22*D20</f>
        <v>1</v>
      </c>
      <c r="F22" s="19"/>
      <c r="G22" s="18">
        <f t="shared" si="7"/>
        <v>0</v>
      </c>
      <c r="H22" s="18">
        <f t="shared" si="8"/>
        <v>0</v>
      </c>
      <c r="I22" s="18">
        <f t="shared" si="9"/>
        <v>0</v>
      </c>
    </row>
    <row r="23" spans="1:9" ht="27.75" customHeight="1" x14ac:dyDescent="0.25">
      <c r="A23" s="32"/>
      <c r="B23" s="17" t="s">
        <v>54</v>
      </c>
      <c r="C23" s="10">
        <v>1</v>
      </c>
      <c r="D23" s="37"/>
      <c r="E23" s="10">
        <f>+C23*D20</f>
        <v>1</v>
      </c>
      <c r="F23" s="19"/>
      <c r="G23" s="18">
        <f t="shared" si="7"/>
        <v>0</v>
      </c>
      <c r="H23" s="18">
        <f t="shared" si="8"/>
        <v>0</v>
      </c>
      <c r="I23" s="18">
        <f t="shared" si="9"/>
        <v>0</v>
      </c>
    </row>
    <row r="24" spans="1:9" ht="27.75" customHeight="1" x14ac:dyDescent="0.25">
      <c r="A24" s="32"/>
      <c r="B24" s="17" t="s">
        <v>55</v>
      </c>
      <c r="C24" s="10">
        <v>1</v>
      </c>
      <c r="D24" s="38"/>
      <c r="E24" s="10">
        <f>+D20*C24</f>
        <v>1</v>
      </c>
      <c r="F24" s="20"/>
      <c r="G24" s="18">
        <f t="shared" si="7"/>
        <v>0</v>
      </c>
      <c r="H24" s="18">
        <f t="shared" ref="H24" si="10">F24+G24</f>
        <v>0</v>
      </c>
      <c r="I24" s="18">
        <f t="shared" ref="I24" si="11">H24*E24</f>
        <v>0</v>
      </c>
    </row>
    <row r="25" spans="1:9" ht="275.25" customHeight="1" x14ac:dyDescent="0.25">
      <c r="A25" s="32" t="s">
        <v>14</v>
      </c>
      <c r="B25" s="4"/>
      <c r="C25" s="6">
        <v>18</v>
      </c>
      <c r="D25" s="5">
        <v>3</v>
      </c>
      <c r="E25" s="6">
        <f t="shared" si="3"/>
        <v>54</v>
      </c>
      <c r="F25" s="18"/>
      <c r="G25" s="18">
        <f t="shared" si="0"/>
        <v>0</v>
      </c>
      <c r="H25" s="18">
        <f t="shared" si="1"/>
        <v>0</v>
      </c>
      <c r="I25" s="18">
        <f t="shared" si="2"/>
        <v>0</v>
      </c>
    </row>
    <row r="26" spans="1:9" ht="269.25" customHeight="1" x14ac:dyDescent="0.25">
      <c r="A26" s="32"/>
      <c r="B26" s="4"/>
      <c r="C26" s="6">
        <v>2</v>
      </c>
      <c r="D26" s="5">
        <v>3</v>
      </c>
      <c r="E26" s="6">
        <f t="shared" si="3"/>
        <v>6</v>
      </c>
      <c r="F26" s="18"/>
      <c r="G26" s="18">
        <f t="shared" si="0"/>
        <v>0</v>
      </c>
      <c r="H26" s="18">
        <f t="shared" si="1"/>
        <v>0</v>
      </c>
      <c r="I26" s="18">
        <f t="shared" si="2"/>
        <v>0</v>
      </c>
    </row>
    <row r="27" spans="1:9" ht="54.75" customHeight="1" x14ac:dyDescent="0.25">
      <c r="A27" s="13" t="s">
        <v>27</v>
      </c>
      <c r="B27" s="15" t="s">
        <v>42</v>
      </c>
      <c r="C27" s="7">
        <v>100</v>
      </c>
      <c r="D27" s="14">
        <v>3</v>
      </c>
      <c r="E27" s="7">
        <f>+D27*C27</f>
        <v>300</v>
      </c>
      <c r="F27" s="21"/>
      <c r="G27" s="18">
        <f t="shared" si="0"/>
        <v>0</v>
      </c>
      <c r="H27" s="18">
        <f t="shared" si="1"/>
        <v>0</v>
      </c>
      <c r="I27" s="18">
        <f t="shared" si="2"/>
        <v>0</v>
      </c>
    </row>
    <row r="28" spans="1:9" ht="153" customHeight="1" x14ac:dyDescent="0.25">
      <c r="A28" s="5" t="s">
        <v>31</v>
      </c>
      <c r="B28" s="12" t="s">
        <v>48</v>
      </c>
      <c r="C28" s="7">
        <v>1</v>
      </c>
      <c r="D28" s="5">
        <v>1</v>
      </c>
      <c r="E28" s="6">
        <f t="shared" ref="E28" si="12">+C28*D28</f>
        <v>1</v>
      </c>
      <c r="F28" s="21"/>
      <c r="G28" s="18">
        <f t="shared" si="0"/>
        <v>0</v>
      </c>
      <c r="H28" s="18">
        <f t="shared" si="1"/>
        <v>0</v>
      </c>
      <c r="I28" s="18">
        <f t="shared" si="2"/>
        <v>0</v>
      </c>
    </row>
    <row r="29" spans="1:9" ht="185.25" customHeight="1" x14ac:dyDescent="0.25">
      <c r="A29" s="5" t="s">
        <v>39</v>
      </c>
      <c r="B29" s="3" t="s">
        <v>35</v>
      </c>
      <c r="C29" s="7">
        <v>1</v>
      </c>
      <c r="D29" s="5">
        <v>1</v>
      </c>
      <c r="E29" s="6">
        <v>1</v>
      </c>
      <c r="F29" s="22"/>
      <c r="G29" s="18">
        <f t="shared" si="0"/>
        <v>0</v>
      </c>
      <c r="H29" s="18">
        <f t="shared" si="1"/>
        <v>0</v>
      </c>
      <c r="I29" s="18">
        <f t="shared" si="2"/>
        <v>0</v>
      </c>
    </row>
    <row r="30" spans="1:9" ht="195" customHeight="1" x14ac:dyDescent="0.25">
      <c r="A30" s="4" t="s">
        <v>49</v>
      </c>
      <c r="B30" s="3" t="s">
        <v>60</v>
      </c>
      <c r="C30" s="7">
        <v>1</v>
      </c>
      <c r="D30" s="5">
        <v>1</v>
      </c>
      <c r="E30" s="6">
        <v>1</v>
      </c>
      <c r="F30" s="22"/>
      <c r="G30" s="18">
        <f t="shared" ref="G30" si="13">F30*19%</f>
        <v>0</v>
      </c>
      <c r="H30" s="18">
        <f t="shared" ref="H30" si="14">F30+G30</f>
        <v>0</v>
      </c>
      <c r="I30" s="18">
        <f t="shared" ref="I30" si="15">H30*E30</f>
        <v>0</v>
      </c>
    </row>
    <row r="31" spans="1:9" ht="56.25" customHeight="1" x14ac:dyDescent="0.25">
      <c r="A31" s="4" t="s">
        <v>37</v>
      </c>
      <c r="B31" s="4" t="s">
        <v>36</v>
      </c>
      <c r="C31" s="6">
        <v>1</v>
      </c>
      <c r="D31" s="5">
        <v>1</v>
      </c>
      <c r="E31" s="6">
        <f>+C31*D31</f>
        <v>1</v>
      </c>
      <c r="F31" s="18"/>
      <c r="G31" s="18">
        <f t="shared" si="0"/>
        <v>0</v>
      </c>
      <c r="H31" s="18">
        <f t="shared" si="1"/>
        <v>0</v>
      </c>
      <c r="I31" s="18">
        <f t="shared" si="2"/>
        <v>0</v>
      </c>
    </row>
    <row r="32" spans="1:9" ht="63.75" customHeight="1" x14ac:dyDescent="0.25">
      <c r="A32" s="4" t="s">
        <v>38</v>
      </c>
      <c r="B32" s="4" t="s">
        <v>34</v>
      </c>
      <c r="C32" s="7">
        <v>2</v>
      </c>
      <c r="D32" s="5">
        <v>1</v>
      </c>
      <c r="E32" s="6">
        <f>+C32*D32</f>
        <v>2</v>
      </c>
      <c r="F32" s="18"/>
      <c r="G32" s="18">
        <f t="shared" si="0"/>
        <v>0</v>
      </c>
      <c r="H32" s="18">
        <f t="shared" si="1"/>
        <v>0</v>
      </c>
      <c r="I32" s="18">
        <f t="shared" si="2"/>
        <v>0</v>
      </c>
    </row>
    <row r="33" spans="1:9" ht="63.75" customHeight="1" x14ac:dyDescent="0.25">
      <c r="A33" s="11" t="s">
        <v>45</v>
      </c>
      <c r="B33" s="4" t="s">
        <v>44</v>
      </c>
      <c r="C33" s="7">
        <v>3</v>
      </c>
      <c r="D33" s="5">
        <v>1</v>
      </c>
      <c r="E33" s="7">
        <f>+C33*D33</f>
        <v>3</v>
      </c>
      <c r="F33" s="18"/>
      <c r="G33" s="18">
        <f t="shared" ref="G33" si="16">F33*19%</f>
        <v>0</v>
      </c>
      <c r="H33" s="18">
        <f t="shared" ref="H33" si="17">F33+G33</f>
        <v>0</v>
      </c>
      <c r="I33" s="18">
        <f t="shared" ref="I33" si="18">H33*E33</f>
        <v>0</v>
      </c>
    </row>
    <row r="34" spans="1:9" x14ac:dyDescent="0.25">
      <c r="I34" s="29">
        <f>SUM(I4:I33)</f>
        <v>0</v>
      </c>
    </row>
    <row r="37" spans="1:9" x14ac:dyDescent="0.25">
      <c r="B37" s="16"/>
    </row>
    <row r="38" spans="1:9" x14ac:dyDescent="0.25">
      <c r="B38" s="16"/>
    </row>
    <row r="39" spans="1:9" x14ac:dyDescent="0.25">
      <c r="B39" s="16"/>
    </row>
    <row r="40" spans="1:9" x14ac:dyDescent="0.25">
      <c r="B40" s="16"/>
    </row>
  </sheetData>
  <sortState xmlns:xlrd2="http://schemas.microsoft.com/office/spreadsheetml/2017/richdata2" ref="A2:B24">
    <sortCondition ref="A2:A24"/>
  </sortState>
  <mergeCells count="19">
    <mergeCell ref="A25:A26"/>
    <mergeCell ref="F2:F3"/>
    <mergeCell ref="G2:G3"/>
    <mergeCell ref="H2:H3"/>
    <mergeCell ref="I2:I3"/>
    <mergeCell ref="A20:A24"/>
    <mergeCell ref="D20:D24"/>
    <mergeCell ref="A1:I1"/>
    <mergeCell ref="D4:D6"/>
    <mergeCell ref="A4:A6"/>
    <mergeCell ref="A11:A19"/>
    <mergeCell ref="D11:D19"/>
    <mergeCell ref="E2:E3"/>
    <mergeCell ref="D8:D10"/>
    <mergeCell ref="A2:A3"/>
    <mergeCell ref="B2:B3"/>
    <mergeCell ref="C2:C3"/>
    <mergeCell ref="A8:A10"/>
    <mergeCell ref="D2:D3"/>
  </mergeCells>
  <pageMargins left="0.6692913385826772" right="0.35433070866141736" top="0.51181102362204722" bottom="0.47244094488188981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topLeftCell="A10" zoomScale="90" zoomScaleNormal="90" workbookViewId="0">
      <selection activeCell="D15" sqref="D15"/>
    </sheetView>
  </sheetViews>
  <sheetFormatPr baseColWidth="10" defaultRowHeight="15" x14ac:dyDescent="0.25"/>
  <cols>
    <col min="1" max="1" width="19.42578125" customWidth="1"/>
    <col min="2" max="2" width="50.7109375" bestFit="1" customWidth="1"/>
    <col min="3" max="3" width="11.5703125" style="2" customWidth="1"/>
    <col min="4" max="4" width="11.140625" style="1" customWidth="1"/>
    <col min="5" max="5" width="11.5703125" style="2" customWidth="1"/>
    <col min="9" max="9" width="10.85546875" customWidth="1"/>
  </cols>
  <sheetData>
    <row r="1" spans="1:12" ht="19.5" customHeight="1" x14ac:dyDescent="0.25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2" spans="1:12" ht="15" customHeight="1" x14ac:dyDescent="0.25">
      <c r="A2" s="34" t="s">
        <v>2</v>
      </c>
      <c r="B2" s="34" t="s">
        <v>4</v>
      </c>
      <c r="C2" s="33" t="s">
        <v>3</v>
      </c>
      <c r="D2" s="34" t="s">
        <v>17</v>
      </c>
      <c r="E2" s="33" t="s">
        <v>16</v>
      </c>
      <c r="F2" s="33" t="s">
        <v>18</v>
      </c>
      <c r="G2" s="33" t="s">
        <v>19</v>
      </c>
      <c r="H2" s="35" t="s">
        <v>32</v>
      </c>
      <c r="I2" s="35" t="s">
        <v>20</v>
      </c>
    </row>
    <row r="3" spans="1:12" ht="30" customHeight="1" x14ac:dyDescent="0.25">
      <c r="A3" s="34"/>
      <c r="B3" s="34"/>
      <c r="C3" s="33"/>
      <c r="D3" s="34"/>
      <c r="E3" s="33"/>
      <c r="F3" s="33"/>
      <c r="G3" s="33"/>
      <c r="H3" s="35"/>
      <c r="I3" s="35"/>
    </row>
    <row r="4" spans="1:12" ht="38.25" customHeight="1" x14ac:dyDescent="0.25">
      <c r="A4" s="39" t="s">
        <v>0</v>
      </c>
      <c r="B4" s="39" t="s">
        <v>5</v>
      </c>
      <c r="C4" s="19">
        <v>25000</v>
      </c>
      <c r="D4" s="19">
        <v>3</v>
      </c>
      <c r="E4" s="19">
        <f t="shared" ref="E4:E9" si="0">+C4*D4</f>
        <v>75000</v>
      </c>
      <c r="F4" s="18"/>
      <c r="G4" s="18">
        <f>F4*19%</f>
        <v>0</v>
      </c>
      <c r="H4" s="18">
        <f>F4+G4</f>
        <v>0</v>
      </c>
      <c r="I4" s="24">
        <f>H4*E4</f>
        <v>0</v>
      </c>
    </row>
    <row r="5" spans="1:12" ht="36.75" customHeight="1" x14ac:dyDescent="0.25">
      <c r="A5" s="39"/>
      <c r="B5" s="39"/>
      <c r="C5" s="19">
        <v>5000</v>
      </c>
      <c r="D5" s="19">
        <v>3</v>
      </c>
      <c r="E5" s="19">
        <f t="shared" si="0"/>
        <v>15000</v>
      </c>
      <c r="F5" s="18"/>
      <c r="G5" s="18">
        <f t="shared" ref="G5:G8" si="1">F5*19%</f>
        <v>0</v>
      </c>
      <c r="H5" s="18">
        <f t="shared" ref="H5:H8" si="2">F5+G5</f>
        <v>0</v>
      </c>
      <c r="I5" s="24">
        <f t="shared" ref="I5:I8" si="3">H5*E5</f>
        <v>0</v>
      </c>
    </row>
    <row r="6" spans="1:12" ht="36" customHeight="1" x14ac:dyDescent="0.25">
      <c r="A6" s="39"/>
      <c r="B6" s="39"/>
      <c r="C6" s="19">
        <v>2000</v>
      </c>
      <c r="D6" s="19">
        <v>3</v>
      </c>
      <c r="E6" s="19">
        <f t="shared" si="0"/>
        <v>6000</v>
      </c>
      <c r="F6" s="18"/>
      <c r="G6" s="18">
        <f t="shared" si="1"/>
        <v>0</v>
      </c>
      <c r="H6" s="18">
        <f t="shared" si="2"/>
        <v>0</v>
      </c>
      <c r="I6" s="24">
        <f t="shared" si="3"/>
        <v>0</v>
      </c>
    </row>
    <row r="7" spans="1:12" ht="69" customHeight="1" x14ac:dyDescent="0.25">
      <c r="A7" s="23" t="s">
        <v>43</v>
      </c>
      <c r="B7" s="23" t="s">
        <v>61</v>
      </c>
      <c r="C7" s="21">
        <v>5000</v>
      </c>
      <c r="D7" s="25">
        <v>2</v>
      </c>
      <c r="E7" s="21">
        <f>+D7*C7</f>
        <v>10000</v>
      </c>
      <c r="F7" s="21"/>
      <c r="G7" s="18">
        <f>F7*19%</f>
        <v>0</v>
      </c>
      <c r="H7" s="18">
        <f>F7+G7</f>
        <v>0</v>
      </c>
      <c r="I7" s="24">
        <f>H7*E7</f>
        <v>0</v>
      </c>
    </row>
    <row r="8" spans="1:12" ht="233.25" customHeight="1" x14ac:dyDescent="0.25">
      <c r="A8" s="25" t="s">
        <v>28</v>
      </c>
      <c r="B8" s="26" t="s">
        <v>62</v>
      </c>
      <c r="C8" s="21">
        <v>300</v>
      </c>
      <c r="D8" s="25">
        <v>1</v>
      </c>
      <c r="E8" s="21">
        <f t="shared" si="0"/>
        <v>300</v>
      </c>
      <c r="F8" s="18"/>
      <c r="G8" s="18">
        <f t="shared" si="1"/>
        <v>0</v>
      </c>
      <c r="H8" s="18">
        <f t="shared" si="2"/>
        <v>0</v>
      </c>
      <c r="I8" s="24">
        <f t="shared" si="3"/>
        <v>0</v>
      </c>
      <c r="L8">
        <f>40*3</f>
        <v>120</v>
      </c>
    </row>
    <row r="9" spans="1:12" ht="151.5" customHeight="1" x14ac:dyDescent="0.25">
      <c r="A9" s="25" t="s">
        <v>21</v>
      </c>
      <c r="B9" s="26" t="s">
        <v>33</v>
      </c>
      <c r="C9" s="21">
        <v>400</v>
      </c>
      <c r="D9" s="25">
        <v>1</v>
      </c>
      <c r="E9" s="21">
        <f t="shared" si="0"/>
        <v>400</v>
      </c>
      <c r="F9" s="18"/>
      <c r="G9" s="18">
        <f>F9*19%</f>
        <v>0</v>
      </c>
      <c r="H9" s="18">
        <f>F9+G9</f>
        <v>0</v>
      </c>
      <c r="I9" s="24">
        <f>H9*E9</f>
        <v>0</v>
      </c>
    </row>
    <row r="10" spans="1:12" ht="155.25" customHeight="1" x14ac:dyDescent="0.25">
      <c r="A10" s="25" t="s">
        <v>40</v>
      </c>
      <c r="B10" s="27" t="s">
        <v>63</v>
      </c>
      <c r="C10" s="21">
        <v>500</v>
      </c>
      <c r="D10" s="25">
        <v>1</v>
      </c>
      <c r="E10" s="21">
        <f t="shared" ref="E10:E13" si="4">+C10*D10</f>
        <v>500</v>
      </c>
      <c r="F10" s="18"/>
      <c r="G10" s="18">
        <f>F10*19%</f>
        <v>0</v>
      </c>
      <c r="H10" s="18">
        <f>F10+G10</f>
        <v>0</v>
      </c>
      <c r="I10" s="24">
        <f>H10*E10</f>
        <v>0</v>
      </c>
    </row>
    <row r="11" spans="1:12" ht="36.75" customHeight="1" x14ac:dyDescent="0.25">
      <c r="A11" s="25" t="s">
        <v>46</v>
      </c>
      <c r="B11" s="27" t="s">
        <v>47</v>
      </c>
      <c r="C11" s="21">
        <v>1000</v>
      </c>
      <c r="D11" s="25">
        <v>3</v>
      </c>
      <c r="E11" s="21">
        <f t="shared" si="4"/>
        <v>3000</v>
      </c>
      <c r="F11" s="18"/>
      <c r="G11" s="18">
        <f>F11*19%</f>
        <v>0</v>
      </c>
      <c r="H11" s="18">
        <f>F11+G11</f>
        <v>0</v>
      </c>
      <c r="I11" s="24">
        <f>H11*E11</f>
        <v>0</v>
      </c>
    </row>
    <row r="12" spans="1:12" ht="49.5" customHeight="1" x14ac:dyDescent="0.25">
      <c r="A12" s="25" t="s">
        <v>56</v>
      </c>
      <c r="B12" s="27" t="s">
        <v>57</v>
      </c>
      <c r="C12" s="21">
        <v>5000</v>
      </c>
      <c r="D12" s="25">
        <v>1</v>
      </c>
      <c r="E12" s="21">
        <f t="shared" si="4"/>
        <v>5000</v>
      </c>
      <c r="F12" s="18"/>
      <c r="G12" s="18">
        <f>F12*19%</f>
        <v>0</v>
      </c>
      <c r="H12" s="18">
        <f>F12+G12</f>
        <v>0</v>
      </c>
      <c r="I12" s="24">
        <f>H12*E12</f>
        <v>0</v>
      </c>
    </row>
    <row r="13" spans="1:12" ht="33" customHeight="1" x14ac:dyDescent="0.25">
      <c r="A13" s="25" t="s">
        <v>58</v>
      </c>
      <c r="B13" s="27" t="s">
        <v>59</v>
      </c>
      <c r="C13" s="21">
        <v>100</v>
      </c>
      <c r="D13" s="25">
        <v>1</v>
      </c>
      <c r="E13" s="21">
        <f t="shared" si="4"/>
        <v>100</v>
      </c>
      <c r="F13" s="18"/>
      <c r="G13" s="18">
        <f>F13*19%</f>
        <v>0</v>
      </c>
      <c r="H13" s="18">
        <f>F13+G13</f>
        <v>0</v>
      </c>
      <c r="I13" s="24">
        <f>H13*E13</f>
        <v>0</v>
      </c>
    </row>
    <row r="14" spans="1:12" x14ac:dyDescent="0.25">
      <c r="F14" s="9"/>
      <c r="G14" s="9"/>
      <c r="H14" s="9"/>
      <c r="I14" s="28">
        <f>SUM(I4:I13)</f>
        <v>0</v>
      </c>
    </row>
  </sheetData>
  <mergeCells count="12">
    <mergeCell ref="A4:A6"/>
    <mergeCell ref="B4:B6"/>
    <mergeCell ref="A2:A3"/>
    <mergeCell ref="B2:B3"/>
    <mergeCell ref="C2:C3"/>
    <mergeCell ref="D2:D3"/>
    <mergeCell ref="E2:E3"/>
    <mergeCell ref="A1:I1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Gran Formato</vt:lpstr>
      <vt:lpstr>Litografico</vt:lpstr>
      <vt:lpstr>'Gran Formato'!Títulos_a_imprimir</vt:lpstr>
      <vt:lpstr>Litografico!Títulos_a_imprimir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apperez</dc:creator>
  <cp:lastModifiedBy>ADRIANA PATRICIA PÉREZ ÁLVAREZ</cp:lastModifiedBy>
  <cp:lastPrinted>2025-03-10T18:23:34Z</cp:lastPrinted>
  <dcterms:created xsi:type="dcterms:W3CDTF">2021-03-23T19:30:17Z</dcterms:created>
  <dcterms:modified xsi:type="dcterms:W3CDTF">2025-03-17T21:35:22Z</dcterms:modified>
</cp:coreProperties>
</file>